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4/Tabelas confeccionadas Raseam23 16-01-24/b.Tabelas numeradas por tema 26-02-24/"/>
    </mc:Choice>
  </mc:AlternateContent>
  <xr:revisionPtr revIDLastSave="301" documentId="13_ncr:1_{D5B423C7-A423-4A34-82A8-C5D72C0561A0}" xr6:coauthVersionLast="47" xr6:coauthVersionMax="47" xr10:uidLastSave="{70FC82A9-BFE5-4416-80E6-E6F082622E1F}"/>
  <bookViews>
    <workbookView xWindow="-108" yWindow="-108" windowWidth="23256" windowHeight="12456" activeTab="1" xr2:uid="{00000000-000D-0000-FFFF-FFFF00000000}"/>
  </bookViews>
  <sheets>
    <sheet name="IBGE_PeNSE" sheetId="42" r:id="rId1"/>
    <sheet name="TAB 7.1" sheetId="39" r:id="rId2"/>
    <sheet name="TAB 7.2" sheetId="40" r:id="rId3"/>
    <sheet name="TAB 7.3" sheetId="41" r:id="rId4"/>
    <sheet name="COB_CPB" sheetId="45" r:id="rId5"/>
    <sheet name="TAB 7.4.a" sheetId="43" r:id="rId6"/>
    <sheet name="TAB 7.4.b" sheetId="44" r:id="rId7"/>
    <sheet name="TAB 7.5.a" sheetId="46" r:id="rId8"/>
    <sheet name="TAB 7.5.b" sheetId="47" r:id="rId9"/>
    <sheet name="MEsporte_BolsaAtleta" sheetId="1" r:id="rId10"/>
    <sheet name="TAB 7.6.a" sheetId="5" r:id="rId11"/>
    <sheet name="TAB 7.6.b" sheetId="4" r:id="rId12"/>
    <sheet name="TAB 7.6.c" sheetId="2" r:id="rId13"/>
    <sheet name="BA categorias 20" sheetId="3" state="hidden" r:id="rId14"/>
    <sheet name="TAB 7.7.a" sheetId="9" r:id="rId15"/>
    <sheet name="TAB 7.7.b" sheetId="8" r:id="rId16"/>
    <sheet name="TAB 7.7.c" sheetId="6" r:id="rId17"/>
    <sheet name="BA Def 20" sheetId="7" state="hidden" r:id="rId18"/>
    <sheet name="TAB 7.8.a" sheetId="13" r:id="rId19"/>
    <sheet name="BA nac 20" sheetId="11" state="hidden" r:id="rId20"/>
    <sheet name="TAB 7.8.b" sheetId="12" r:id="rId21"/>
    <sheet name="TAB 7.8.c" sheetId="10" r:id="rId22"/>
    <sheet name="TAB 7.9.a" sheetId="20" r:id="rId23"/>
    <sheet name="TAB 7.9.b" sheetId="19" r:id="rId24"/>
    <sheet name="TAB 7.9.c" sheetId="17" r:id="rId25"/>
    <sheet name="BA olimp 20" sheetId="18" state="hidden" r:id="rId26"/>
    <sheet name="TAB 7.10.a" sheetId="24" r:id="rId27"/>
    <sheet name="TAB 7.10.b" sheetId="23" r:id="rId28"/>
    <sheet name="TAB 7.10.c" sheetId="50" r:id="rId29"/>
    <sheet name="TAB 7.11.a" sheetId="38" r:id="rId30"/>
    <sheet name="BA INT 20" sheetId="36" state="hidden" r:id="rId31"/>
    <sheet name="TAB 7.11.b" sheetId="37" r:id="rId32"/>
    <sheet name="TAB 7.11.c" sheetId="35" r:id="rId33"/>
    <sheet name="MSaúde_VIGITEL" sheetId="48" r:id="rId34"/>
    <sheet name="TAB 7.12" sheetId="49" r:id="rId3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50" l="1"/>
  <c r="F9" i="50" s="1"/>
  <c r="B8" i="50"/>
  <c r="F8" i="50" s="1"/>
  <c r="B7" i="50"/>
  <c r="F7" i="50" s="1"/>
  <c r="B6" i="50"/>
  <c r="F6" i="50" s="1"/>
  <c r="B5" i="50"/>
  <c r="B4" i="50" s="1"/>
  <c r="D4" i="50"/>
  <c r="C4" i="50"/>
  <c r="F4" i="50" l="1"/>
  <c r="E4" i="50"/>
  <c r="E5" i="50"/>
  <c r="F5" i="50"/>
  <c r="E8" i="50"/>
  <c r="E6" i="50"/>
  <c r="E9" i="50"/>
  <c r="E7" i="50"/>
  <c r="E4" i="47" l="1"/>
  <c r="D4" i="47"/>
  <c r="E4" i="46"/>
  <c r="D4" i="46"/>
  <c r="K13" i="44"/>
  <c r="J13" i="44"/>
  <c r="F13" i="44"/>
  <c r="E13" i="44"/>
  <c r="K12" i="44"/>
  <c r="J12" i="44"/>
  <c r="F12" i="44"/>
  <c r="E12" i="44"/>
  <c r="K11" i="44"/>
  <c r="J11" i="44"/>
  <c r="F11" i="44"/>
  <c r="E11" i="44"/>
  <c r="K10" i="44"/>
  <c r="J10" i="44"/>
  <c r="F10" i="44"/>
  <c r="E10" i="44"/>
  <c r="K9" i="44"/>
  <c r="J9" i="44"/>
  <c r="F9" i="44"/>
  <c r="E9" i="44"/>
  <c r="K8" i="44"/>
  <c r="J8" i="44"/>
  <c r="F8" i="44"/>
  <c r="E8" i="44"/>
  <c r="K7" i="44"/>
  <c r="J7" i="44"/>
  <c r="F7" i="44"/>
  <c r="E7" i="44"/>
  <c r="K6" i="44"/>
  <c r="J6" i="44"/>
  <c r="F6" i="44"/>
  <c r="E6" i="44"/>
  <c r="K5" i="44"/>
  <c r="J5" i="44"/>
  <c r="F5" i="44"/>
  <c r="E5" i="44"/>
  <c r="K13" i="43"/>
  <c r="J13" i="43"/>
  <c r="F13" i="43"/>
  <c r="E13" i="43"/>
  <c r="K12" i="43"/>
  <c r="J12" i="43"/>
  <c r="F12" i="43"/>
  <c r="E12" i="43"/>
  <c r="K11" i="43"/>
  <c r="J11" i="43"/>
  <c r="F11" i="43"/>
  <c r="E11" i="43"/>
  <c r="K10" i="43"/>
  <c r="J10" i="43"/>
  <c r="F10" i="43"/>
  <c r="E10" i="43"/>
  <c r="K9" i="43"/>
  <c r="J9" i="43"/>
  <c r="F9" i="43"/>
  <c r="E9" i="43"/>
  <c r="K8" i="43"/>
  <c r="J8" i="43"/>
  <c r="F8" i="43"/>
  <c r="E8" i="43"/>
  <c r="K6" i="43"/>
  <c r="J6" i="43"/>
  <c r="F6" i="43"/>
  <c r="E6" i="43"/>
  <c r="K5" i="43"/>
  <c r="J5" i="43"/>
  <c r="F5" i="43"/>
  <c r="E5" i="43"/>
  <c r="D4" i="38"/>
  <c r="C4" i="38"/>
  <c r="D4" i="37"/>
  <c r="C4" i="37"/>
  <c r="D4" i="35"/>
  <c r="C4" i="35"/>
  <c r="B5" i="23"/>
  <c r="B6" i="17"/>
  <c r="B7" i="17"/>
  <c r="B8" i="17"/>
  <c r="B4" i="17" s="1"/>
  <c r="B9" i="17"/>
  <c r="B10" i="17"/>
  <c r="B11" i="17"/>
  <c r="B5" i="17"/>
  <c r="B11" i="13"/>
  <c r="B5" i="13"/>
  <c r="B6" i="12"/>
  <c r="B5" i="12"/>
  <c r="B6" i="10"/>
  <c r="B7" i="10"/>
  <c r="B8" i="10"/>
  <c r="B9" i="10"/>
  <c r="B10" i="10"/>
  <c r="B11" i="10"/>
  <c r="B5" i="10"/>
  <c r="C4" i="10"/>
  <c r="D4" i="6"/>
  <c r="B10" i="5"/>
  <c r="C4" i="5"/>
  <c r="B10" i="4"/>
  <c r="C4" i="4"/>
  <c r="B5" i="2"/>
  <c r="D4" i="2"/>
  <c r="C4" i="2"/>
  <c r="B4" i="2" s="1"/>
  <c r="B10" i="2"/>
  <c r="B6" i="4"/>
  <c r="B7" i="4"/>
  <c r="B8" i="4"/>
  <c r="B9" i="4"/>
  <c r="B6" i="5"/>
  <c r="E6" i="5" s="1"/>
  <c r="B7" i="5"/>
  <c r="B8" i="5"/>
  <c r="B9" i="5"/>
  <c r="B5" i="5"/>
  <c r="B5" i="38"/>
  <c r="F5" i="9"/>
  <c r="F6" i="9"/>
  <c r="B4" i="10" l="1"/>
  <c r="E4" i="10" s="1"/>
  <c r="E4" i="2"/>
  <c r="B6" i="24"/>
  <c r="B7" i="24"/>
  <c r="B8" i="24"/>
  <c r="B9" i="24"/>
  <c r="D4" i="9" l="1"/>
  <c r="B4" i="9"/>
  <c r="F4" i="9" l="1"/>
  <c r="B6" i="23"/>
  <c r="B7" i="23"/>
  <c r="B8" i="23"/>
  <c r="B9" i="23"/>
  <c r="B7" i="12"/>
  <c r="B8" i="12"/>
  <c r="B9" i="12"/>
  <c r="B10" i="12"/>
  <c r="B11" i="12"/>
  <c r="B4" i="23" l="1"/>
  <c r="B5" i="35"/>
  <c r="B6" i="35"/>
  <c r="B7" i="35"/>
  <c r="B8" i="35"/>
  <c r="B9" i="35"/>
  <c r="B10" i="35"/>
  <c r="B11" i="35"/>
  <c r="B4" i="35" l="1"/>
  <c r="B11" i="38"/>
  <c r="F11" i="38" s="1"/>
  <c r="B10" i="38"/>
  <c r="F10" i="38" s="1"/>
  <c r="B9" i="38"/>
  <c r="F9" i="38" s="1"/>
  <c r="B8" i="38"/>
  <c r="F8" i="38" s="1"/>
  <c r="B7" i="38"/>
  <c r="F7" i="38" s="1"/>
  <c r="B6" i="38"/>
  <c r="F5" i="38"/>
  <c r="E5" i="38"/>
  <c r="B11" i="37"/>
  <c r="F11" i="37" s="1"/>
  <c r="B10" i="37"/>
  <c r="F10" i="37" s="1"/>
  <c r="B9" i="37"/>
  <c r="F9" i="37" s="1"/>
  <c r="B8" i="37"/>
  <c r="F8" i="37" s="1"/>
  <c r="B7" i="37"/>
  <c r="F7" i="37" s="1"/>
  <c r="B6" i="37"/>
  <c r="E6" i="37" s="1"/>
  <c r="B5" i="37"/>
  <c r="F11" i="35"/>
  <c r="F10" i="35"/>
  <c r="F9" i="35"/>
  <c r="E8" i="35"/>
  <c r="F8" i="35"/>
  <c r="F7" i="35"/>
  <c r="E7" i="35"/>
  <c r="F6" i="35"/>
  <c r="E5" i="35"/>
  <c r="E5" i="23"/>
  <c r="F5" i="23"/>
  <c r="E6" i="23"/>
  <c r="F6" i="23"/>
  <c r="E7" i="23"/>
  <c r="F7" i="23"/>
  <c r="E8" i="23"/>
  <c r="F8" i="23"/>
  <c r="E9" i="23"/>
  <c r="F9" i="23"/>
  <c r="C4" i="23"/>
  <c r="D4" i="23"/>
  <c r="C4" i="20"/>
  <c r="D4" i="20"/>
  <c r="E5" i="17"/>
  <c r="F5" i="17"/>
  <c r="E6" i="17"/>
  <c r="F6" i="17"/>
  <c r="E7" i="17"/>
  <c r="F7" i="17"/>
  <c r="E8" i="17"/>
  <c r="F8" i="17"/>
  <c r="E9" i="17"/>
  <c r="F9" i="17"/>
  <c r="E11" i="17"/>
  <c r="F11" i="17"/>
  <c r="D4" i="13"/>
  <c r="C4" i="13"/>
  <c r="E5" i="12"/>
  <c r="F5" i="12"/>
  <c r="E6" i="12"/>
  <c r="F6" i="12"/>
  <c r="E7" i="12"/>
  <c r="F7" i="12"/>
  <c r="E8" i="12"/>
  <c r="F8" i="12"/>
  <c r="E9" i="12"/>
  <c r="F9" i="12"/>
  <c r="E10" i="12"/>
  <c r="F10" i="12"/>
  <c r="E11" i="12"/>
  <c r="F11" i="12"/>
  <c r="D4" i="10"/>
  <c r="E5" i="10"/>
  <c r="F5" i="10"/>
  <c r="E7" i="10"/>
  <c r="F7" i="10"/>
  <c r="E9" i="10"/>
  <c r="F9" i="10"/>
  <c r="E10" i="10"/>
  <c r="F10" i="10"/>
  <c r="E11" i="10"/>
  <c r="F11" i="10"/>
  <c r="C5" i="9"/>
  <c r="C6" i="9"/>
  <c r="C4" i="9"/>
  <c r="F5" i="8"/>
  <c r="F6" i="8"/>
  <c r="C5" i="8"/>
  <c r="C6" i="8"/>
  <c r="C4" i="8"/>
  <c r="C4" i="12"/>
  <c r="F5" i="6"/>
  <c r="F6" i="6"/>
  <c r="C5" i="6"/>
  <c r="C6" i="6"/>
  <c r="C4" i="6"/>
  <c r="E10" i="2"/>
  <c r="F10" i="2"/>
  <c r="H13" i="3"/>
  <c r="G13" i="3"/>
  <c r="E10" i="4"/>
  <c r="F10" i="4"/>
  <c r="B6" i="19"/>
  <c r="F6" i="19" s="1"/>
  <c r="B7" i="19"/>
  <c r="F7" i="19" s="1"/>
  <c r="B8" i="19"/>
  <c r="F8" i="19" s="1"/>
  <c r="B9" i="19"/>
  <c r="B10" i="19"/>
  <c r="B11" i="19"/>
  <c r="B5" i="19"/>
  <c r="D4" i="19"/>
  <c r="C4" i="19"/>
  <c r="F5" i="37" l="1"/>
  <c r="B4" i="37"/>
  <c r="F6" i="38"/>
  <c r="B4" i="38"/>
  <c r="E4" i="38" s="1"/>
  <c r="E6" i="38"/>
  <c r="E10" i="19"/>
  <c r="F10" i="19"/>
  <c r="F9" i="19"/>
  <c r="E9" i="19"/>
  <c r="F5" i="19"/>
  <c r="B4" i="19"/>
  <c r="E11" i="19"/>
  <c r="F11" i="19"/>
  <c r="E9" i="38"/>
  <c r="E8" i="38"/>
  <c r="E9" i="37"/>
  <c r="E7" i="37"/>
  <c r="F4" i="23"/>
  <c r="E8" i="19"/>
  <c r="E7" i="19"/>
  <c r="E6" i="19"/>
  <c r="E5" i="19"/>
  <c r="E7" i="38"/>
  <c r="F4" i="38"/>
  <c r="E8" i="37"/>
  <c r="F6" i="37"/>
  <c r="F5" i="35"/>
  <c r="E10" i="38"/>
  <c r="E11" i="38"/>
  <c r="E10" i="37"/>
  <c r="E5" i="37"/>
  <c r="E11" i="37"/>
  <c r="E11" i="35"/>
  <c r="E6" i="35"/>
  <c r="E9" i="35"/>
  <c r="E10" i="35"/>
  <c r="D4" i="17"/>
  <c r="C4" i="17"/>
  <c r="E4" i="23" l="1"/>
  <c r="F4" i="19"/>
  <c r="E4" i="19"/>
  <c r="E10" i="17"/>
  <c r="F10" i="17"/>
  <c r="F4" i="17" l="1"/>
  <c r="E4" i="17"/>
  <c r="D4" i="4" l="1"/>
  <c r="B4" i="4" s="1"/>
  <c r="B5" i="4"/>
  <c r="B6" i="2"/>
  <c r="B7" i="2"/>
  <c r="B8" i="2"/>
  <c r="B9" i="2"/>
  <c r="D4" i="8"/>
  <c r="F4" i="8" s="1"/>
  <c r="D4" i="12"/>
  <c r="B4" i="12" s="1"/>
  <c r="F4" i="12" l="1"/>
  <c r="E4" i="12"/>
  <c r="F8" i="10"/>
  <c r="E8" i="10"/>
  <c r="E6" i="10"/>
  <c r="F6" i="10"/>
  <c r="F7" i="4"/>
  <c r="E7" i="4"/>
  <c r="F4" i="4"/>
  <c r="E6" i="4"/>
  <c r="F6" i="4"/>
  <c r="E4" i="4"/>
  <c r="E5" i="4"/>
  <c r="F5" i="4"/>
  <c r="E9" i="4"/>
  <c r="F9" i="4"/>
  <c r="E8" i="4"/>
  <c r="F8" i="4"/>
  <c r="F8" i="2"/>
  <c r="E8" i="2"/>
  <c r="F7" i="2"/>
  <c r="E7" i="2"/>
  <c r="E6" i="2"/>
  <c r="F6" i="2"/>
  <c r="F4" i="2"/>
  <c r="E5" i="2"/>
  <c r="F5" i="2"/>
  <c r="E9" i="2"/>
  <c r="F9" i="2"/>
  <c r="E5" i="8"/>
  <c r="E6" i="8"/>
  <c r="E4" i="8"/>
  <c r="E6" i="6"/>
  <c r="E4" i="6"/>
  <c r="E5" i="6"/>
  <c r="F4" i="6"/>
  <c r="F4" i="10" l="1"/>
  <c r="B11" i="20"/>
  <c r="B7" i="20"/>
  <c r="B9" i="13"/>
  <c r="B8" i="13"/>
  <c r="F8" i="13" s="1"/>
  <c r="B6" i="13"/>
  <c r="F11" i="13"/>
  <c r="B7" i="13"/>
  <c r="F7" i="13" s="1"/>
  <c r="E11" i="13"/>
  <c r="F6" i="5"/>
  <c r="D4" i="5"/>
  <c r="B4" i="5" s="1"/>
  <c r="E5" i="5"/>
  <c r="E7" i="5"/>
  <c r="E8" i="5"/>
  <c r="E9" i="5"/>
  <c r="E10" i="5"/>
  <c r="F5" i="13" l="1"/>
  <c r="C4" i="24"/>
  <c r="F8" i="24"/>
  <c r="E7" i="24"/>
  <c r="E9" i="24"/>
  <c r="F9" i="24"/>
  <c r="D4" i="24"/>
  <c r="F8" i="5"/>
  <c r="F10" i="5"/>
  <c r="E5" i="13"/>
  <c r="E6" i="24"/>
  <c r="F9" i="5"/>
  <c r="F7" i="5"/>
  <c r="F5" i="5"/>
  <c r="B10" i="13"/>
  <c r="F10" i="13" s="1"/>
  <c r="B5" i="20"/>
  <c r="F5" i="20" s="1"/>
  <c r="F7" i="24"/>
  <c r="E8" i="24"/>
  <c r="B5" i="24"/>
  <c r="B4" i="24" s="1"/>
  <c r="B10" i="20"/>
  <c r="F10" i="20" s="1"/>
  <c r="B9" i="20"/>
  <c r="F9" i="20" s="1"/>
  <c r="B8" i="20"/>
  <c r="E8" i="20" s="1"/>
  <c r="F9" i="13"/>
  <c r="E9" i="13"/>
  <c r="E8" i="13"/>
  <c r="E7" i="13"/>
  <c r="F6" i="13"/>
  <c r="E6" i="13"/>
  <c r="E4" i="9"/>
  <c r="E6" i="9"/>
  <c r="E5" i="9"/>
  <c r="B4" i="13" l="1"/>
  <c r="F4" i="13" s="1"/>
  <c r="F4" i="5"/>
  <c r="E4" i="5"/>
  <c r="E10" i="20"/>
  <c r="E5" i="20"/>
  <c r="E10" i="13"/>
  <c r="F6" i="24"/>
  <c r="E4" i="24"/>
  <c r="F5" i="24"/>
  <c r="E5" i="24"/>
  <c r="F8" i="20"/>
  <c r="E9" i="20"/>
  <c r="B6" i="20"/>
  <c r="B4" i="20" s="1"/>
  <c r="F4" i="35"/>
  <c r="E4" i="35"/>
  <c r="F4" i="37"/>
  <c r="E4" i="13" l="1"/>
  <c r="F4" i="24"/>
  <c r="E4" i="20"/>
  <c r="F4" i="20"/>
  <c r="E4" i="37"/>
</calcChain>
</file>

<file path=xl/sharedStrings.xml><?xml version="1.0" encoding="utf-8"?>
<sst xmlns="http://schemas.openxmlformats.org/spreadsheetml/2006/main" count="659" uniqueCount="150">
  <si>
    <t>Tabela 7.1 - Percentual de escolares de 13 a 17 anos com 300 minutos ou mais de atividade física acumulada nos sete dias anteriores à pesquisa, por sexo e dependência administrativa da escola, com indicação do intervalo de confiança de 95%, segundo os grupos de idade e as Grandes Regiões - 2019</t>
  </si>
  <si>
    <t>Grupos de idade e Grandes Regiões</t>
  </si>
  <si>
    <t>Percentual de escolares de 13 a 17 anos com 300 minutos ou mais de atividade física acumulada nos sete dias anteriores à pesquisa (%)</t>
  </si>
  <si>
    <t>Total</t>
  </si>
  <si>
    <t>Sexo</t>
  </si>
  <si>
    <t>Dependência Administrativa</t>
  </si>
  <si>
    <t>Homem</t>
  </si>
  <si>
    <t>Mulher</t>
  </si>
  <si>
    <t>Pública</t>
  </si>
  <si>
    <t>Privada</t>
  </si>
  <si>
    <t>Intervalo de confiança de 95%</t>
  </si>
  <si>
    <t>Limite inferior</t>
  </si>
  <si>
    <t>Limite superior</t>
  </si>
  <si>
    <t>13 a 17 anos</t>
  </si>
  <si>
    <t>Brasil</t>
  </si>
  <si>
    <t>Norte</t>
  </si>
  <si>
    <t>Nordeste</t>
  </si>
  <si>
    <t>Sudeste</t>
  </si>
  <si>
    <t>Sul</t>
  </si>
  <si>
    <t>Centro-Oeste</t>
  </si>
  <si>
    <t>13 a 15 anos</t>
  </si>
  <si>
    <t>16 e 17 anos</t>
  </si>
  <si>
    <t>Fonte: IBGE, Pesquisa Nacional de Saúde do Escolar.</t>
  </si>
  <si>
    <t>Nota: Compõem esse indicador o número de dias e o tempo que os escolares gastam para ir e voltar da escola, nas aulas de educação física ou em outras atividades extraescolares, nos sete dias anteriores à pesquisa.</t>
  </si>
  <si>
    <t>Tabela 7.2 - Percentual de escolares de 13 a 17 anos com 300 minutos ou mais de atividade física acumulada nos sete dias anteriores à pesquisa, por sexo e dependência administrativa da escola, com indicação do intervalo de confiança de 95%, segundo as Grandes Regiões e as Unidades da Federação - 2019</t>
  </si>
  <si>
    <t>Grandes Regiões e Unidades da Federação</t>
  </si>
  <si>
    <t>Rondônia</t>
  </si>
  <si>
    <t>Acre</t>
  </si>
  <si>
    <t>Amazonas</t>
  </si>
  <si>
    <t>Roraima</t>
  </si>
  <si>
    <t xml:space="preserve">Pará </t>
  </si>
  <si>
    <t>Amapá</t>
  </si>
  <si>
    <t>Tocantins</t>
  </si>
  <si>
    <t>Maranhão</t>
  </si>
  <si>
    <t>Piauí</t>
  </si>
  <si>
    <t>Ceará</t>
  </si>
  <si>
    <t>Rio Grande do Norte</t>
  </si>
  <si>
    <t>Paraíba</t>
  </si>
  <si>
    <t>Pernambuco</t>
  </si>
  <si>
    <t>Alagoas</t>
  </si>
  <si>
    <t>Sergipe</t>
  </si>
  <si>
    <t>Bahia</t>
  </si>
  <si>
    <t>Minas Gerais</t>
  </si>
  <si>
    <t>Espírito Santo</t>
  </si>
  <si>
    <t>Rio de Janeiro</t>
  </si>
  <si>
    <t>São Paulo</t>
  </si>
  <si>
    <t>Paraná</t>
  </si>
  <si>
    <t>Santa Catarina</t>
  </si>
  <si>
    <t>Rio Grande do Sul</t>
  </si>
  <si>
    <t>Mato Grosso do Sul</t>
  </si>
  <si>
    <t xml:space="preserve">Mato Grosso </t>
  </si>
  <si>
    <t>Goiás</t>
  </si>
  <si>
    <t>Distrito Federal</t>
  </si>
  <si>
    <t>Tabela 7.3 - Percentual de escolares de 13 a 17 anos com 300 minutos ou mais de atividade física acumulada nos sete dias anteriores à pesquisa, por sexo e dependência administrativa da escola, com indicação do intervalo de confiança de 95%, segundo os Municípios das Capitais - 2019</t>
  </si>
  <si>
    <t>Municípios das Capitais</t>
  </si>
  <si>
    <t>Porto Velho</t>
  </si>
  <si>
    <t>Rio Branco</t>
  </si>
  <si>
    <t>Manaus</t>
  </si>
  <si>
    <t>Boa Vista</t>
  </si>
  <si>
    <t>Belém</t>
  </si>
  <si>
    <t>Macapá</t>
  </si>
  <si>
    <t>Palmas</t>
  </si>
  <si>
    <t>São Luís</t>
  </si>
  <si>
    <t>Teresina</t>
  </si>
  <si>
    <t>Fortaleza</t>
  </si>
  <si>
    <t>Natal</t>
  </si>
  <si>
    <t>João Pessoa</t>
  </si>
  <si>
    <t>Recife</t>
  </si>
  <si>
    <t>Maceió</t>
  </si>
  <si>
    <t>Aracaju</t>
  </si>
  <si>
    <t>Salvador</t>
  </si>
  <si>
    <t>Belo Horizonte</t>
  </si>
  <si>
    <t>Vitória</t>
  </si>
  <si>
    <t>Curitiba</t>
  </si>
  <si>
    <t>Florianópolis</t>
  </si>
  <si>
    <t>Porto Alegre</t>
  </si>
  <si>
    <t>Campo Grande</t>
  </si>
  <si>
    <t>Cuiabá</t>
  </si>
  <si>
    <t>Goiânia</t>
  </si>
  <si>
    <t>Brasília</t>
  </si>
  <si>
    <t>Tabela 7.4.a - Atletas e técnicas/os nos Jogos Olímpicos de Tóquio, total e distribuição percentual por sexo, segundo a modalidade esportiva - 2020</t>
  </si>
  <si>
    <t>Modalidades</t>
  </si>
  <si>
    <t>Atletas</t>
  </si>
  <si>
    <t>Técnicas/os</t>
  </si>
  <si>
    <t>Distribuição (%)</t>
  </si>
  <si>
    <t>Mulheres</t>
  </si>
  <si>
    <t>Homens</t>
  </si>
  <si>
    <t>Atletismo</t>
  </si>
  <si>
    <t>Basquete</t>
  </si>
  <si>
    <t>n/a</t>
  </si>
  <si>
    <t>Futebol</t>
  </si>
  <si>
    <t>Ginástica Artística</t>
  </si>
  <si>
    <t>Judô</t>
  </si>
  <si>
    <t>Natação</t>
  </si>
  <si>
    <t>Voleibol</t>
  </si>
  <si>
    <t>Vôlei de praia</t>
  </si>
  <si>
    <t>Fonte: Lista Final de Credenciados pelo COB nos Jogos Olímpicos</t>
  </si>
  <si>
    <t>Tabela 7.4.b - Atletas e técnicas/os nos Jogos Olímpicos do Rio de Janeiro, total e distribuição percentual por sexo, segundo a modalidade esportiva - 2016</t>
  </si>
  <si>
    <t>Tabela 7.5.a - Atletas brasileiras/os nos Jogos Paralímpicos de Tóquio, total e distribuição percentual por sexo - 2020</t>
  </si>
  <si>
    <t>Distribuição %</t>
  </si>
  <si>
    <t>Fonte: Lista Final de Credenciados pelo CPB nos Jogos Paralímpicos</t>
  </si>
  <si>
    <t>Tabela 7.5.b - Atletas brasileiras/os nos Jogos Paralímpicos do Rio de Janeiro, total e distribuição percentual por sexo - 2016</t>
  </si>
  <si>
    <t>Tabela 7.6.a - Atletas contempladas/os com Bolsa Atleta, total e distribuição percentual por sexo, segundo as categorias - 2022</t>
  </si>
  <si>
    <t>Categorias</t>
  </si>
  <si>
    <t>Atleta de Base</t>
  </si>
  <si>
    <t>Estudantil</t>
  </si>
  <si>
    <t>Internacional</t>
  </si>
  <si>
    <t>Nacional</t>
  </si>
  <si>
    <t>Olímpico / Paralímpico</t>
  </si>
  <si>
    <t>Pódio</t>
  </si>
  <si>
    <t>Fonte: Ministério do Esporte, Bolsa Atleta</t>
  </si>
  <si>
    <t>Tabela 7.6.b - Atletas contempladas/os com Bolsa Atleta, total e distribuição percentual por sexo, segundo as categorias - 2021</t>
  </si>
  <si>
    <t>Tabela 7.6.c - Atletas contempladas/os com Bolsa Atleta, total e distribuição percentual por sexo, segundo as categorias - 2019</t>
  </si>
  <si>
    <t>Atletas contempladas/os com Bolsa Atleta, total e distribuição percentual por sexo, segundo as categorias - 2020</t>
  </si>
  <si>
    <t>Fonte: Ministério do Esporte/Bolsa Atleta e Bolsa Pódio.</t>
  </si>
  <si>
    <t>Nota:</t>
  </si>
  <si>
    <t>Tabela 7.7.a - Atletas contempladas/os com Bolsa Atleta que possuem alguma deficiência, total, distribuição percentual por sexo e proporção em relação ao total de atletas contempladas/os com Bolsa Atleta - 2022</t>
  </si>
  <si>
    <t>Atletas com deficiência</t>
  </si>
  <si>
    <t>Proporção em relação ao total de atletas (%)</t>
  </si>
  <si>
    <t xml:space="preserve">Homens </t>
  </si>
  <si>
    <t>Tabela 7.7.b - Atletas contempladas/os com Bolsa Atleta que possuem alguma deficiência, total, distribuição percentual por sexo e proporção em relação ao total de atletas contempladas/os com Bolsa Atleta - 2021</t>
  </si>
  <si>
    <t>Tabela 7.7.c - Atletas contempladas/os com Bolsa Atleta que possuem alguma deficiência, total, distribuição percentual por sexo e proporção em relação ao total de atletas contempladas/os com Bolsa Atleta - 2019</t>
  </si>
  <si>
    <t>Atletas contempladas/os com Bolsa Atleta que possuem alguma deficiência, total, distribuição percentual por sexo e proporção em relação ao total de atletas contempladas/os com Bolsa Atleta - 2020</t>
  </si>
  <si>
    <t>Proporção (%) em relação ao total de atletas</t>
  </si>
  <si>
    <t>NÃO TEVE A BOLSA POR CONTA DA COVID</t>
  </si>
  <si>
    <t>Fonte:</t>
  </si>
  <si>
    <t>Tabela 7.8.a - Atletas contempladas/os com Bolsa Atleta na categoria nacional, total e distribuição percentual por sexo, segundo as modalidades esportivas - Brasil 2022</t>
  </si>
  <si>
    <t>Ginástica artística</t>
  </si>
  <si>
    <t>Atletas contempladas/os com Bolsa Atleta na categoria nacional, total e distribuição percentual por sexo, segundo as modalidades esportivas - Brasil 2020</t>
  </si>
  <si>
    <t>Tabela 7.8.b - Atletas contempladas/os com Bolsa Atleta na categoria nacional, total e distribuição percentual por sexo, segundo as modalidades esportivas - Brasil 2021</t>
  </si>
  <si>
    <t>Tabela 7.8.c - Atletas contempladas/os com Bolsa Atleta na categoria nacional, total e distribuição percentual por sexo, segundo as modalidades esportivas - Brasil 2019</t>
  </si>
  <si>
    <r>
      <t>Tabela 7.9.a - Atletas contempladas/os com Bolsa A</t>
    </r>
    <r>
      <rPr>
        <b/>
        <sz val="12"/>
        <rFont val="Arial"/>
        <family val="2"/>
      </rPr>
      <t>tleta na categoria olímpica</t>
    </r>
    <r>
      <rPr>
        <b/>
        <sz val="12"/>
        <color theme="1"/>
        <rFont val="Arial"/>
        <family val="2"/>
      </rPr>
      <t>, total e distribuição percentual por sexo, segundo as modalidades esportivas - Brasil 2022</t>
    </r>
  </si>
  <si>
    <t>-</t>
  </si>
  <si>
    <t>Tabela 7.9.b - Atletas contempladas/os com Bolsa Atleta na categoria olímpica, total e distribuição percentual por sexo, segundo as modalidades esportivas - Brasil 2021</t>
  </si>
  <si>
    <t>Tabela 7.9.c - Atletas contempladas/os com Bolsa Atleta na categoria olímpica, total e distribuição percentual por sexo, segundo as modalidades esportivas - Brasil 2019</t>
  </si>
  <si>
    <t>Atletas contempladas/os com Bolsa Atleta na categoria olímpica, total e distribuição percentual por sexo, segundo as modalidades esportivas - Brasil 2020</t>
  </si>
  <si>
    <t>Tabela 7.10.a - Atletas contempladas/os com Bolsa Atleta na categoria Pódio, total e distribuição percentual por sexo, segundo as modalidades esportivas - Brasil 2022</t>
  </si>
  <si>
    <t>Tabela 7.10.b - Atletas contempladas/os com Bolsa Atleta na categoria Pódio, total e distribuição percentual por sexo, segundo as modalidades esportivas - Brasil 2021</t>
  </si>
  <si>
    <t>Tabela 7.10.c - Atletas contempladas/os com Bolsa Atleta na categoria Pódio, total e distribuição percentual por sexo, segundo as modalidades esportivas - Brasil 2019</t>
  </si>
  <si>
    <t>Tabela 7.11.a - Atletas contempladas/os com Bolsa Atleta na categoria internacional, total e distribuição percentual por sexo, segundo as modalidades esportivas - Brasil 2022</t>
  </si>
  <si>
    <t>Atletas contempladas/os com Bolsa Atleta na categoria internacional, total e distribuição percentual por sexo, segundo as modalidades esportivas - Brasil 2020</t>
  </si>
  <si>
    <t>Tabela 7.11.b - Atletas contempladas/os com Bolsa Atleta na categoria internacional, total e distribuição percentual por sexo, segundo as modalidades esportivas - Brasil 2021</t>
  </si>
  <si>
    <t>Tabela 7.11.c - Atletas contempladas/os com Bolsa Atleta na categoria internacional, total e distribuição percentual por sexo, segundo as modalidades esportivas - Brasil 2019</t>
  </si>
  <si>
    <t>Tabela 7.12 - Proporção de pessoas de 18 anos ou mais de idade que praticaram o nível recomendado de atividade física no tempo livre, por sexo – Brasil - 2018-2023</t>
  </si>
  <si>
    <t>Ano</t>
  </si>
  <si>
    <t>Proporção (%)</t>
  </si>
  <si>
    <t xml:space="preserve">Mulheres </t>
  </si>
  <si>
    <t>Fonte: Ministério da Saúde, VIGITEL.</t>
  </si>
  <si>
    <t>Notas: 1. O nível recomendado de atividade física no tempo livre, para a pesquisa, é de pelo menos 150 minutos semanais de atividade física de intensidade moderada ou 75 minutos semanais de atividade de intensidade vigorosa.</t>
  </si>
  <si>
    <t>2.  No ano de 2022, devido a problemas com a empresa contratada por meio de licitação pública, não houve coleta de dados do inquérito.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</si>
</sst>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\ ###\ ##0.0_-;\-* #\ ###\ ##0.0_-;_-* \-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  <charset val="1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  <charset val="1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4" fillId="0" borderId="0"/>
  </cellStyleXfs>
  <cellXfs count="11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64" fontId="2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164" fontId="0" fillId="0" borderId="0" xfId="0" applyNumberFormat="1"/>
    <xf numFmtId="0" fontId="11" fillId="0" borderId="0" xfId="0" applyFont="1" applyAlignment="1">
      <alignment horizontal="left"/>
    </xf>
    <xf numFmtId="164" fontId="2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164" fontId="7" fillId="0" borderId="1" xfId="1" applyNumberFormat="1" applyFont="1" applyBorder="1" applyAlignment="1">
      <alignment horizontal="center"/>
    </xf>
    <xf numFmtId="164" fontId="12" fillId="0" borderId="1" xfId="1" applyNumberFormat="1" applyFont="1" applyBorder="1" applyAlignment="1">
      <alignment horizontal="center"/>
    </xf>
    <xf numFmtId="0" fontId="1" fillId="0" borderId="0" xfId="0" applyFont="1"/>
    <xf numFmtId="0" fontId="9" fillId="0" borderId="1" xfId="0" applyFont="1" applyBorder="1"/>
    <xf numFmtId="0" fontId="13" fillId="0" borderId="1" xfId="0" applyFont="1" applyBorder="1" applyAlignment="1">
      <alignment horizontal="center"/>
    </xf>
    <xf numFmtId="0" fontId="14" fillId="0" borderId="0" xfId="2" applyAlignment="1">
      <alignment vertical="center"/>
    </xf>
    <xf numFmtId="0" fontId="16" fillId="0" borderId="11" xfId="2" applyFont="1" applyBorder="1" applyAlignment="1">
      <alignment horizontal="center" vertical="center"/>
    </xf>
    <xf numFmtId="0" fontId="16" fillId="0" borderId="11" xfId="2" applyFont="1" applyBorder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center" vertical="center"/>
    </xf>
    <xf numFmtId="165" fontId="16" fillId="0" borderId="0" xfId="2" applyNumberFormat="1" applyFont="1" applyAlignment="1">
      <alignment vertical="center"/>
    </xf>
    <xf numFmtId="0" fontId="17" fillId="0" borderId="0" xfId="2" applyFont="1" applyAlignment="1">
      <alignment vertical="center"/>
    </xf>
    <xf numFmtId="165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7" fillId="0" borderId="11" xfId="2" applyFont="1" applyBorder="1" applyAlignment="1">
      <alignment vertical="center"/>
    </xf>
    <xf numFmtId="0" fontId="16" fillId="0" borderId="0" xfId="2" applyFont="1" applyAlignment="1">
      <alignment horizontal="left" vertical="center" indent="2"/>
    </xf>
    <xf numFmtId="165" fontId="14" fillId="0" borderId="0" xfId="2" applyNumberFormat="1" applyAlignment="1">
      <alignment vertical="center"/>
    </xf>
    <xf numFmtId="164" fontId="16" fillId="0" borderId="0" xfId="2" applyNumberFormat="1" applyFont="1" applyAlignment="1">
      <alignment vertical="center"/>
    </xf>
    <xf numFmtId="0" fontId="14" fillId="0" borderId="0" xfId="0" applyFont="1"/>
    <xf numFmtId="0" fontId="20" fillId="0" borderId="0" xfId="0" applyFont="1"/>
    <xf numFmtId="0" fontId="21" fillId="0" borderId="0" xfId="0" applyFont="1"/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164" fontId="3" fillId="0" borderId="5" xfId="1" applyNumberFormat="1" applyFont="1" applyBorder="1" applyAlignment="1">
      <alignment horizontal="center"/>
    </xf>
    <xf numFmtId="0" fontId="2" fillId="0" borderId="5" xfId="0" applyFont="1" applyBorder="1"/>
    <xf numFmtId="0" fontId="3" fillId="0" borderId="5" xfId="0" applyFont="1" applyBorder="1"/>
    <xf numFmtId="0" fontId="22" fillId="0" borderId="6" xfId="0" applyFont="1" applyBorder="1"/>
    <xf numFmtId="0" fontId="22" fillId="0" borderId="1" xfId="0" applyFont="1" applyBorder="1"/>
    <xf numFmtId="0" fontId="22" fillId="0" borderId="3" xfId="0" applyFont="1" applyBorder="1"/>
    <xf numFmtId="164" fontId="22" fillId="0" borderId="1" xfId="0" applyNumberFormat="1" applyFont="1" applyBorder="1"/>
    <xf numFmtId="0" fontId="21" fillId="0" borderId="0" xfId="0" applyFont="1" applyAlignment="1">
      <alignment horizontal="left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15" fillId="0" borderId="0" xfId="2" applyFont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7" fillId="0" borderId="10" xfId="2" applyFont="1" applyBorder="1" applyAlignment="1">
      <alignment horizontal="center" vertical="center" wrapText="1"/>
    </xf>
    <xf numFmtId="0" fontId="19" fillId="0" borderId="0" xfId="2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6" xfId="0" applyFont="1" applyBorder="1" applyAlignment="1">
      <alignment horizontal="center"/>
    </xf>
  </cellXfs>
  <cellStyles count="3">
    <cellStyle name="Normal" xfId="0" builtinId="0"/>
    <cellStyle name="Normal 2" xfId="2" xr:uid="{8CB90CCE-F193-42DA-A35F-E0F9642C0C32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EDDA0-6558-4EE4-A186-ECD4C4D651F5}">
  <sheetPr>
    <tabColor rgb="FF00B050"/>
  </sheetPr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"/>
  <sheetViews>
    <sheetView workbookViewId="0">
      <selection activeCell="E10" sqref="E10"/>
    </sheetView>
  </sheetViews>
  <sheetFormatPr defaultColWidth="8.88671875"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6"/>
  <sheetViews>
    <sheetView workbookViewId="0">
      <selection activeCell="E13" sqref="E13"/>
    </sheetView>
  </sheetViews>
  <sheetFormatPr defaultRowHeight="14.4" x14ac:dyDescent="0.3"/>
  <cols>
    <col min="1" max="1" width="27.5546875" customWidth="1"/>
    <col min="2" max="2" width="15.77734375" customWidth="1"/>
    <col min="3" max="3" width="18.33203125" customWidth="1"/>
    <col min="4" max="4" width="18.44140625" customWidth="1"/>
    <col min="5" max="6" width="18.33203125" customWidth="1"/>
  </cols>
  <sheetData>
    <row r="1" spans="1:6" ht="37.799999999999997" customHeight="1" x14ac:dyDescent="0.3">
      <c r="A1" s="89" t="s">
        <v>102</v>
      </c>
      <c r="B1" s="90"/>
      <c r="C1" s="90"/>
      <c r="D1" s="90"/>
      <c r="E1" s="90"/>
      <c r="F1" s="90"/>
    </row>
    <row r="2" spans="1:6" ht="15.6" x14ac:dyDescent="0.3">
      <c r="A2" s="91" t="s">
        <v>103</v>
      </c>
      <c r="B2" s="91" t="s">
        <v>3</v>
      </c>
      <c r="C2" s="92" t="s">
        <v>3</v>
      </c>
      <c r="D2" s="92"/>
      <c r="E2" s="93" t="s">
        <v>84</v>
      </c>
      <c r="F2" s="94"/>
    </row>
    <row r="3" spans="1:6" ht="15.6" x14ac:dyDescent="0.3">
      <c r="A3" s="91"/>
      <c r="B3" s="91"/>
      <c r="C3" s="38" t="s">
        <v>85</v>
      </c>
      <c r="D3" s="38" t="s">
        <v>86</v>
      </c>
      <c r="E3" s="38" t="s">
        <v>85</v>
      </c>
      <c r="F3" s="38" t="s">
        <v>86</v>
      </c>
    </row>
    <row r="4" spans="1:6" ht="15.6" x14ac:dyDescent="0.3">
      <c r="A4" s="22" t="s">
        <v>3</v>
      </c>
      <c r="B4" s="22">
        <f>C4+D4</f>
        <v>8293</v>
      </c>
      <c r="C4" s="22">
        <f>SUM(C5:C10)</f>
        <v>3669</v>
      </c>
      <c r="D4" s="22">
        <f>SUM(D5:D10)</f>
        <v>4624</v>
      </c>
      <c r="E4" s="24">
        <f>C4/B4*100</f>
        <v>44.24213191848547</v>
      </c>
      <c r="F4" s="24">
        <f>D4/B4*100</f>
        <v>55.75786808151453</v>
      </c>
    </row>
    <row r="5" spans="1:6" ht="15.6" x14ac:dyDescent="0.3">
      <c r="A5" s="23" t="s">
        <v>104</v>
      </c>
      <c r="B5" s="23">
        <f>C5+D5</f>
        <v>379</v>
      </c>
      <c r="C5" s="23">
        <v>159</v>
      </c>
      <c r="D5" s="23">
        <v>220</v>
      </c>
      <c r="E5" s="25">
        <f t="shared" ref="E5:E10" si="0">C5/B5*100</f>
        <v>41.952506596306065</v>
      </c>
      <c r="F5" s="25">
        <f t="shared" ref="F5:F10" si="1">D5/B5*100</f>
        <v>58.047493403693927</v>
      </c>
    </row>
    <row r="6" spans="1:6" ht="15.6" x14ac:dyDescent="0.3">
      <c r="A6" s="23" t="s">
        <v>105</v>
      </c>
      <c r="B6" s="23">
        <f t="shared" ref="B6:B9" si="2">C6+D6</f>
        <v>568</v>
      </c>
      <c r="C6" s="23">
        <v>235</v>
      </c>
      <c r="D6" s="23">
        <v>333</v>
      </c>
      <c r="E6" s="25">
        <f>C6/B6*100</f>
        <v>41.37323943661972</v>
      </c>
      <c r="F6" s="25">
        <f t="shared" si="1"/>
        <v>58.626760563380287</v>
      </c>
    </row>
    <row r="7" spans="1:6" ht="15.6" x14ac:dyDescent="0.3">
      <c r="A7" s="23" t="s">
        <v>106</v>
      </c>
      <c r="B7" s="23">
        <f t="shared" si="2"/>
        <v>1433</v>
      </c>
      <c r="C7" s="23">
        <v>710</v>
      </c>
      <c r="D7" s="23">
        <v>723</v>
      </c>
      <c r="E7" s="25">
        <f t="shared" si="0"/>
        <v>49.546406140963015</v>
      </c>
      <c r="F7" s="25">
        <f t="shared" si="1"/>
        <v>50.453593859036985</v>
      </c>
    </row>
    <row r="8" spans="1:6" ht="15.6" x14ac:dyDescent="0.3">
      <c r="A8" s="23" t="s">
        <v>107</v>
      </c>
      <c r="B8" s="23">
        <f t="shared" si="2"/>
        <v>5149</v>
      </c>
      <c r="C8" s="23">
        <v>2222</v>
      </c>
      <c r="D8" s="23">
        <v>2927</v>
      </c>
      <c r="E8" s="25">
        <f t="shared" si="0"/>
        <v>43.154010487473293</v>
      </c>
      <c r="F8" s="25">
        <f t="shared" si="1"/>
        <v>56.845989512526707</v>
      </c>
    </row>
    <row r="9" spans="1:6" ht="15.6" x14ac:dyDescent="0.3">
      <c r="A9" s="39" t="s">
        <v>108</v>
      </c>
      <c r="B9" s="23">
        <f t="shared" si="2"/>
        <v>359</v>
      </c>
      <c r="C9" s="23">
        <v>160</v>
      </c>
      <c r="D9" s="23">
        <v>199</v>
      </c>
      <c r="E9" s="25">
        <f t="shared" si="0"/>
        <v>44.568245125348191</v>
      </c>
      <c r="F9" s="25">
        <f t="shared" si="1"/>
        <v>55.431754874651809</v>
      </c>
    </row>
    <row r="10" spans="1:6" ht="15.6" x14ac:dyDescent="0.3">
      <c r="A10" s="23" t="s">
        <v>109</v>
      </c>
      <c r="B10" s="23">
        <f>C10+D10</f>
        <v>405</v>
      </c>
      <c r="C10" s="23">
        <v>183</v>
      </c>
      <c r="D10" s="23">
        <v>222</v>
      </c>
      <c r="E10" s="25">
        <f t="shared" si="0"/>
        <v>45.185185185185183</v>
      </c>
      <c r="F10" s="25">
        <f t="shared" si="1"/>
        <v>54.814814814814817</v>
      </c>
    </row>
    <row r="11" spans="1:6" ht="15.6" x14ac:dyDescent="0.3">
      <c r="A11" s="68" t="s">
        <v>110</v>
      </c>
      <c r="B11" s="17"/>
      <c r="C11" s="17"/>
      <c r="D11" s="17"/>
    </row>
    <row r="12" spans="1:6" ht="15.6" x14ac:dyDescent="0.3">
      <c r="B12" s="17"/>
    </row>
    <row r="14" spans="1:6" ht="15.6" x14ac:dyDescent="0.3">
      <c r="A14" s="8"/>
    </row>
    <row r="16" spans="1:6" x14ac:dyDescent="0.3">
      <c r="A16" s="19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D14" sqref="D14"/>
    </sheetView>
  </sheetViews>
  <sheetFormatPr defaultRowHeight="14.4" x14ac:dyDescent="0.3"/>
  <cols>
    <col min="1" max="1" width="27.44140625" customWidth="1"/>
    <col min="2" max="2" width="17.21875" customWidth="1"/>
    <col min="3" max="4" width="18.109375" customWidth="1"/>
    <col min="5" max="5" width="18.44140625" customWidth="1"/>
    <col min="6" max="6" width="18.5546875" customWidth="1"/>
  </cols>
  <sheetData>
    <row r="1" spans="1:6" ht="41.4" customHeight="1" x14ac:dyDescent="0.3">
      <c r="A1" s="89" t="s">
        <v>111</v>
      </c>
      <c r="B1" s="89"/>
      <c r="C1" s="89"/>
      <c r="D1" s="89"/>
      <c r="E1" s="89"/>
      <c r="F1" s="89"/>
    </row>
    <row r="2" spans="1:6" ht="15.6" x14ac:dyDescent="0.3">
      <c r="A2" s="95" t="s">
        <v>103</v>
      </c>
      <c r="B2" s="95" t="s">
        <v>3</v>
      </c>
      <c r="C2" s="96" t="s">
        <v>3</v>
      </c>
      <c r="D2" s="96"/>
      <c r="E2" s="97" t="s">
        <v>84</v>
      </c>
      <c r="F2" s="98"/>
    </row>
    <row r="3" spans="1:6" ht="15.6" x14ac:dyDescent="0.3">
      <c r="A3" s="95"/>
      <c r="B3" s="95"/>
      <c r="C3" s="3" t="s">
        <v>85</v>
      </c>
      <c r="D3" s="3" t="s">
        <v>86</v>
      </c>
      <c r="E3" s="3" t="s">
        <v>85</v>
      </c>
      <c r="F3" s="3" t="s">
        <v>86</v>
      </c>
    </row>
    <row r="4" spans="1:6" ht="15.6" x14ac:dyDescent="0.3">
      <c r="A4" s="4" t="s">
        <v>3</v>
      </c>
      <c r="B4" s="4">
        <f>C4+D4</f>
        <v>7597</v>
      </c>
      <c r="C4" s="4">
        <f>SUM(C5:C10)</f>
        <v>3250</v>
      </c>
      <c r="D4" s="4">
        <f>SUM(D5:D10)</f>
        <v>4347</v>
      </c>
      <c r="E4" s="20">
        <f>C4/B4*100</f>
        <v>42.780044754508353</v>
      </c>
      <c r="F4" s="20">
        <f>D4/B4*100</f>
        <v>57.21995524549164</v>
      </c>
    </row>
    <row r="5" spans="1:6" ht="15.6" x14ac:dyDescent="0.3">
      <c r="A5" s="2" t="s">
        <v>104</v>
      </c>
      <c r="B5" s="2">
        <f>C5+D5</f>
        <v>316</v>
      </c>
      <c r="C5" s="2">
        <v>132</v>
      </c>
      <c r="D5" s="2">
        <v>184</v>
      </c>
      <c r="E5" s="21">
        <f t="shared" ref="E5:E10" si="0">C5/B5*100</f>
        <v>41.77215189873418</v>
      </c>
      <c r="F5" s="21">
        <f t="shared" ref="F5:F10" si="1">D5/B5*100</f>
        <v>58.22784810126582</v>
      </c>
    </row>
    <row r="6" spans="1:6" ht="15.6" x14ac:dyDescent="0.3">
      <c r="A6" s="2" t="s">
        <v>105</v>
      </c>
      <c r="B6" s="2">
        <f t="shared" ref="B6:B9" si="2">C6+D6</f>
        <v>460</v>
      </c>
      <c r="C6" s="2">
        <v>209</v>
      </c>
      <c r="D6" s="2">
        <v>251</v>
      </c>
      <c r="E6" s="21">
        <f t="shared" si="0"/>
        <v>45.434782608695649</v>
      </c>
      <c r="F6" s="21">
        <f t="shared" si="1"/>
        <v>54.565217391304344</v>
      </c>
    </row>
    <row r="7" spans="1:6" ht="15.6" x14ac:dyDescent="0.3">
      <c r="A7" s="2" t="s">
        <v>106</v>
      </c>
      <c r="B7" s="2">
        <f t="shared" si="2"/>
        <v>1211</v>
      </c>
      <c r="C7" s="2">
        <v>571</v>
      </c>
      <c r="D7" s="2">
        <v>640</v>
      </c>
      <c r="E7" s="21">
        <f t="shared" si="0"/>
        <v>47.151114781172588</v>
      </c>
      <c r="F7" s="21">
        <f t="shared" si="1"/>
        <v>52.848885218827412</v>
      </c>
    </row>
    <row r="8" spans="1:6" ht="15.6" x14ac:dyDescent="0.3">
      <c r="A8" s="2" t="s">
        <v>107</v>
      </c>
      <c r="B8" s="2">
        <f t="shared" si="2"/>
        <v>4890</v>
      </c>
      <c r="C8" s="2">
        <v>2025</v>
      </c>
      <c r="D8" s="2">
        <v>2865</v>
      </c>
      <c r="E8" s="21">
        <f t="shared" si="0"/>
        <v>41.411042944785272</v>
      </c>
      <c r="F8" s="21">
        <f t="shared" si="1"/>
        <v>58.588957055214721</v>
      </c>
    </row>
    <row r="9" spans="1:6" ht="15.6" x14ac:dyDescent="0.3">
      <c r="A9" s="2" t="s">
        <v>108</v>
      </c>
      <c r="B9" s="2">
        <f t="shared" si="2"/>
        <v>371</v>
      </c>
      <c r="C9" s="2">
        <v>160</v>
      </c>
      <c r="D9" s="2">
        <v>211</v>
      </c>
      <c r="E9" s="21">
        <f t="shared" si="0"/>
        <v>43.126684636118604</v>
      </c>
      <c r="F9" s="21">
        <f t="shared" si="1"/>
        <v>56.873315363881403</v>
      </c>
    </row>
    <row r="10" spans="1:6" ht="15.6" x14ac:dyDescent="0.3">
      <c r="A10" s="2" t="s">
        <v>109</v>
      </c>
      <c r="B10" s="2">
        <f>C10+D10</f>
        <v>349</v>
      </c>
      <c r="C10" s="2">
        <v>153</v>
      </c>
      <c r="D10" s="2">
        <v>196</v>
      </c>
      <c r="E10" s="33">
        <f t="shared" si="0"/>
        <v>43.839541547277939</v>
      </c>
      <c r="F10" s="33">
        <f t="shared" si="1"/>
        <v>56.160458452722061</v>
      </c>
    </row>
    <row r="11" spans="1:6" ht="15.6" x14ac:dyDescent="0.3">
      <c r="A11" s="68" t="s">
        <v>110</v>
      </c>
      <c r="B11" s="17"/>
      <c r="C11" s="17"/>
      <c r="D11" s="17"/>
    </row>
    <row r="14" spans="1:6" ht="15.6" x14ac:dyDescent="0.3">
      <c r="A14" s="8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B15" sqref="B15"/>
    </sheetView>
  </sheetViews>
  <sheetFormatPr defaultRowHeight="14.4" x14ac:dyDescent="0.3"/>
  <cols>
    <col min="1" max="1" width="27.6640625" customWidth="1"/>
    <col min="2" max="2" width="19" customWidth="1"/>
    <col min="3" max="5" width="18.33203125" customWidth="1"/>
    <col min="6" max="6" width="18.44140625" customWidth="1"/>
  </cols>
  <sheetData>
    <row r="1" spans="1:6" ht="45" customHeight="1" x14ac:dyDescent="0.3">
      <c r="A1" s="89" t="s">
        <v>112</v>
      </c>
      <c r="B1" s="89"/>
      <c r="C1" s="89"/>
      <c r="D1" s="89"/>
      <c r="E1" s="89"/>
      <c r="F1" s="89"/>
    </row>
    <row r="2" spans="1:6" ht="15.6" x14ac:dyDescent="0.3">
      <c r="A2" s="95" t="s">
        <v>103</v>
      </c>
      <c r="B2" s="95" t="s">
        <v>3</v>
      </c>
      <c r="C2" s="96" t="s">
        <v>3</v>
      </c>
      <c r="D2" s="96"/>
      <c r="E2" s="97" t="s">
        <v>84</v>
      </c>
      <c r="F2" s="98"/>
    </row>
    <row r="3" spans="1:6" ht="15.6" x14ac:dyDescent="0.3">
      <c r="A3" s="95"/>
      <c r="B3" s="95"/>
      <c r="C3" s="3" t="s">
        <v>85</v>
      </c>
      <c r="D3" s="3" t="s">
        <v>86</v>
      </c>
      <c r="E3" s="3" t="s">
        <v>85</v>
      </c>
      <c r="F3" s="3" t="s">
        <v>86</v>
      </c>
    </row>
    <row r="4" spans="1:6" ht="15.6" x14ac:dyDescent="0.3">
      <c r="A4" s="4" t="s">
        <v>3</v>
      </c>
      <c r="B4" s="4">
        <f>C4+D4</f>
        <v>6650</v>
      </c>
      <c r="C4" s="4">
        <f>SUM(C5:C10)</f>
        <v>2895</v>
      </c>
      <c r="D4" s="4">
        <f>SUM(D5:D10)</f>
        <v>3755</v>
      </c>
      <c r="E4" s="20">
        <f>C4/B4*100</f>
        <v>43.533834586466163</v>
      </c>
      <c r="F4" s="20">
        <f>D4/B4*100</f>
        <v>56.46616541353383</v>
      </c>
    </row>
    <row r="5" spans="1:6" ht="15.6" x14ac:dyDescent="0.3">
      <c r="A5" s="2" t="s">
        <v>104</v>
      </c>
      <c r="B5" s="2">
        <f>C5+D5</f>
        <v>294</v>
      </c>
      <c r="C5" s="2">
        <v>144</v>
      </c>
      <c r="D5" s="2">
        <v>150</v>
      </c>
      <c r="E5" s="21">
        <f t="shared" ref="E5:E10" si="0">C5/B5*100</f>
        <v>48.979591836734691</v>
      </c>
      <c r="F5" s="21">
        <f t="shared" ref="F5:F10" si="1">D5/B5*100</f>
        <v>51.020408163265309</v>
      </c>
    </row>
    <row r="6" spans="1:6" ht="15.6" x14ac:dyDescent="0.3">
      <c r="A6" s="2" t="s">
        <v>105</v>
      </c>
      <c r="B6" s="2">
        <f t="shared" ref="B6:B9" si="2">C6+D6</f>
        <v>397</v>
      </c>
      <c r="C6" s="2">
        <v>165</v>
      </c>
      <c r="D6" s="2">
        <v>232</v>
      </c>
      <c r="E6" s="21">
        <f t="shared" si="0"/>
        <v>41.561712846347611</v>
      </c>
      <c r="F6" s="21">
        <f t="shared" si="1"/>
        <v>58.438287153652389</v>
      </c>
    </row>
    <row r="7" spans="1:6" ht="15.6" x14ac:dyDescent="0.3">
      <c r="A7" s="2" t="s">
        <v>106</v>
      </c>
      <c r="B7" s="2">
        <f t="shared" si="2"/>
        <v>968</v>
      </c>
      <c r="C7" s="2">
        <v>483</v>
      </c>
      <c r="D7" s="2">
        <v>485</v>
      </c>
      <c r="E7" s="21">
        <f t="shared" si="0"/>
        <v>49.896694214876028</v>
      </c>
      <c r="F7" s="21">
        <f t="shared" si="1"/>
        <v>50.103305785123965</v>
      </c>
    </row>
    <row r="8" spans="1:6" ht="15.6" x14ac:dyDescent="0.3">
      <c r="A8" s="2" t="s">
        <v>107</v>
      </c>
      <c r="B8" s="2">
        <f t="shared" si="2"/>
        <v>4352</v>
      </c>
      <c r="C8" s="2">
        <v>1835</v>
      </c>
      <c r="D8" s="2">
        <v>2517</v>
      </c>
      <c r="E8" s="21">
        <f t="shared" si="0"/>
        <v>42.164522058823529</v>
      </c>
      <c r="F8" s="21">
        <f t="shared" si="1"/>
        <v>57.835477941176471</v>
      </c>
    </row>
    <row r="9" spans="1:6" ht="15.6" x14ac:dyDescent="0.3">
      <c r="A9" s="2" t="s">
        <v>108</v>
      </c>
      <c r="B9" s="2">
        <f t="shared" si="2"/>
        <v>346</v>
      </c>
      <c r="C9" s="2">
        <v>150</v>
      </c>
      <c r="D9" s="2">
        <v>196</v>
      </c>
      <c r="E9" s="21">
        <f t="shared" si="0"/>
        <v>43.352601156069362</v>
      </c>
      <c r="F9" s="21">
        <f t="shared" si="1"/>
        <v>56.647398843930638</v>
      </c>
    </row>
    <row r="10" spans="1:6" ht="15.6" x14ac:dyDescent="0.3">
      <c r="A10" s="2" t="s">
        <v>109</v>
      </c>
      <c r="B10" s="2">
        <f>C10+D10</f>
        <v>293</v>
      </c>
      <c r="C10" s="2">
        <v>118</v>
      </c>
      <c r="D10" s="2">
        <v>175</v>
      </c>
      <c r="E10" s="33">
        <f t="shared" si="0"/>
        <v>40.273037542662117</v>
      </c>
      <c r="F10" s="33">
        <f t="shared" si="1"/>
        <v>59.726962457337883</v>
      </c>
    </row>
    <row r="11" spans="1:6" ht="15.6" x14ac:dyDescent="0.3">
      <c r="A11" s="68" t="s">
        <v>110</v>
      </c>
      <c r="B11" s="7"/>
      <c r="C11" s="7"/>
      <c r="D11" s="7"/>
      <c r="E11" s="7"/>
      <c r="F11" s="7"/>
    </row>
    <row r="12" spans="1:6" ht="15.6" x14ac:dyDescent="0.3">
      <c r="A12" s="7"/>
      <c r="B12" s="7"/>
      <c r="C12" s="7"/>
      <c r="D12" s="7"/>
      <c r="E12" s="7"/>
      <c r="F12" s="7"/>
    </row>
    <row r="13" spans="1:6" ht="15.6" x14ac:dyDescent="0.3">
      <c r="A13" s="8"/>
      <c r="B13" s="7"/>
      <c r="C13" s="7"/>
      <c r="D13" s="7"/>
      <c r="E13" s="7"/>
      <c r="F13" s="7"/>
    </row>
    <row r="14" spans="1:6" ht="15.6" x14ac:dyDescent="0.3">
      <c r="A14" s="8"/>
      <c r="B14" s="7"/>
      <c r="C14" s="7"/>
      <c r="D14" s="7"/>
      <c r="E14" s="7"/>
      <c r="F14" s="7"/>
    </row>
  </sheetData>
  <mergeCells count="5">
    <mergeCell ref="A2:A3"/>
    <mergeCell ref="B2:B3"/>
    <mergeCell ref="C2:D2"/>
    <mergeCell ref="A1:F1"/>
    <mergeCell ref="E2:F2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C4:H17"/>
  <sheetViews>
    <sheetView workbookViewId="0">
      <selection activeCell="C16" sqref="C16"/>
    </sheetView>
  </sheetViews>
  <sheetFormatPr defaultRowHeight="14.4" x14ac:dyDescent="0.3"/>
  <cols>
    <col min="3" max="3" width="27.44140625" customWidth="1"/>
    <col min="5" max="6" width="18.44140625" customWidth="1"/>
    <col min="7" max="7" width="18.109375" customWidth="1"/>
    <col min="8" max="8" width="18.44140625" customWidth="1"/>
  </cols>
  <sheetData>
    <row r="4" spans="3:8" ht="28.5" customHeight="1" x14ac:dyDescent="0.3">
      <c r="C4" s="89" t="s">
        <v>113</v>
      </c>
      <c r="D4" s="89"/>
      <c r="E4" s="89"/>
      <c r="F4" s="89"/>
      <c r="G4" s="89"/>
      <c r="H4" s="89"/>
    </row>
    <row r="5" spans="3:8" ht="15.6" x14ac:dyDescent="0.3">
      <c r="C5" s="95" t="s">
        <v>103</v>
      </c>
      <c r="D5" s="95" t="s">
        <v>3</v>
      </c>
      <c r="E5" s="96" t="s">
        <v>3</v>
      </c>
      <c r="F5" s="96"/>
      <c r="G5" s="97" t="s">
        <v>84</v>
      </c>
      <c r="H5" s="98"/>
    </row>
    <row r="6" spans="3:8" ht="15.6" x14ac:dyDescent="0.3">
      <c r="C6" s="95"/>
      <c r="D6" s="95"/>
      <c r="E6" s="3" t="s">
        <v>85</v>
      </c>
      <c r="F6" s="3" t="s">
        <v>86</v>
      </c>
      <c r="G6" s="3" t="s">
        <v>85</v>
      </c>
      <c r="H6" s="3" t="s">
        <v>86</v>
      </c>
    </row>
    <row r="7" spans="3:8" ht="15.6" x14ac:dyDescent="0.3">
      <c r="C7" s="4" t="s">
        <v>3</v>
      </c>
      <c r="D7" s="4"/>
      <c r="E7" s="4"/>
      <c r="F7" s="4"/>
      <c r="G7" s="5"/>
      <c r="H7" s="5"/>
    </row>
    <row r="8" spans="3:8" ht="15.6" x14ac:dyDescent="0.3">
      <c r="C8" s="2" t="s">
        <v>104</v>
      </c>
      <c r="D8" s="2"/>
      <c r="E8" s="2"/>
      <c r="F8" s="2"/>
      <c r="G8" s="6"/>
      <c r="H8" s="6"/>
    </row>
    <row r="9" spans="3:8" ht="15.6" x14ac:dyDescent="0.3">
      <c r="C9" s="2" t="s">
        <v>105</v>
      </c>
      <c r="D9" s="2"/>
      <c r="E9" s="2"/>
      <c r="F9" s="2"/>
      <c r="G9" s="6"/>
      <c r="H9" s="6"/>
    </row>
    <row r="10" spans="3:8" ht="15.6" x14ac:dyDescent="0.3">
      <c r="C10" s="2" t="s">
        <v>106</v>
      </c>
      <c r="D10" s="2"/>
      <c r="E10" s="2"/>
      <c r="F10" s="2"/>
      <c r="G10" s="6"/>
      <c r="H10" s="6"/>
    </row>
    <row r="11" spans="3:8" ht="15.6" x14ac:dyDescent="0.3">
      <c r="C11" s="2" t="s">
        <v>107</v>
      </c>
      <c r="D11" s="2"/>
      <c r="E11" s="2"/>
      <c r="F11" s="2"/>
      <c r="G11" s="6"/>
      <c r="H11" s="6"/>
    </row>
    <row r="12" spans="3:8" ht="15.6" x14ac:dyDescent="0.3">
      <c r="C12" s="2" t="s">
        <v>108</v>
      </c>
      <c r="D12" s="2"/>
      <c r="E12" s="2"/>
      <c r="F12" s="2"/>
      <c r="G12" s="6"/>
      <c r="H12" s="6"/>
    </row>
    <row r="13" spans="3:8" ht="15.6" x14ac:dyDescent="0.3">
      <c r="C13" s="2" t="s">
        <v>109</v>
      </c>
      <c r="D13" s="2">
        <v>274</v>
      </c>
      <c r="E13" s="2">
        <v>107</v>
      </c>
      <c r="F13" s="2">
        <v>167</v>
      </c>
      <c r="G13" s="21">
        <f>E13/D13*100</f>
        <v>39.051094890510953</v>
      </c>
      <c r="H13" s="21">
        <f>F13/D13*100</f>
        <v>60.948905109489047</v>
      </c>
    </row>
    <row r="16" spans="3:8" ht="15.6" x14ac:dyDescent="0.3">
      <c r="C16" s="8" t="s">
        <v>114</v>
      </c>
    </row>
    <row r="17" spans="3:3" ht="15.6" x14ac:dyDescent="0.3">
      <c r="C17" s="8" t="s">
        <v>115</v>
      </c>
    </row>
  </sheetData>
  <mergeCells count="5">
    <mergeCell ref="C4:H4"/>
    <mergeCell ref="C5:C6"/>
    <mergeCell ref="D5:D6"/>
    <mergeCell ref="E5:F5"/>
    <mergeCell ref="G5:H5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"/>
  <sheetViews>
    <sheetView workbookViewId="0">
      <selection activeCell="C14" sqref="C14"/>
    </sheetView>
  </sheetViews>
  <sheetFormatPr defaultRowHeight="14.4" x14ac:dyDescent="0.3"/>
  <cols>
    <col min="1" max="3" width="18.33203125" customWidth="1"/>
    <col min="4" max="4" width="18.109375" customWidth="1"/>
    <col min="5" max="5" width="18.33203125" customWidth="1"/>
    <col min="6" max="6" width="27.44140625" customWidth="1"/>
    <col min="8" max="8" width="10.6640625" bestFit="1" customWidth="1"/>
  </cols>
  <sheetData>
    <row r="1" spans="1:8" ht="45" customHeight="1" x14ac:dyDescent="0.3">
      <c r="A1" s="89" t="s">
        <v>116</v>
      </c>
      <c r="B1" s="89"/>
      <c r="C1" s="89"/>
      <c r="D1" s="89"/>
      <c r="E1" s="89"/>
      <c r="F1" s="89"/>
    </row>
    <row r="2" spans="1:8" ht="15.6" x14ac:dyDescent="0.3">
      <c r="A2" s="95" t="s">
        <v>4</v>
      </c>
      <c r="B2" s="99" t="s">
        <v>3</v>
      </c>
      <c r="C2" s="99" t="s">
        <v>84</v>
      </c>
      <c r="D2" s="96" t="s">
        <v>117</v>
      </c>
      <c r="E2" s="96"/>
      <c r="F2" s="96"/>
    </row>
    <row r="3" spans="1:8" ht="30.6" x14ac:dyDescent="0.3">
      <c r="A3" s="95"/>
      <c r="B3" s="100"/>
      <c r="C3" s="100"/>
      <c r="D3" s="2" t="s">
        <v>3</v>
      </c>
      <c r="E3" s="2" t="s">
        <v>84</v>
      </c>
      <c r="F3" s="9" t="s">
        <v>118</v>
      </c>
    </row>
    <row r="4" spans="1:8" ht="15.6" x14ac:dyDescent="0.3">
      <c r="A4" s="4" t="s">
        <v>3</v>
      </c>
      <c r="B4" s="4">
        <f>B5+B6</f>
        <v>6419</v>
      </c>
      <c r="C4" s="5">
        <f>B4/$B$4*100</f>
        <v>100</v>
      </c>
      <c r="D4" s="4">
        <f>D5+D6</f>
        <v>1603</v>
      </c>
      <c r="E4" s="5">
        <f>D4/$D$4*100</f>
        <v>100</v>
      </c>
      <c r="F4" s="36">
        <f>D4/B4*100</f>
        <v>24.972737186477644</v>
      </c>
      <c r="H4" s="27"/>
    </row>
    <row r="5" spans="1:8" ht="15.6" x14ac:dyDescent="0.3">
      <c r="A5" s="2" t="s">
        <v>85</v>
      </c>
      <c r="B5" s="2">
        <v>2841</v>
      </c>
      <c r="C5" s="6">
        <f t="shared" ref="C5:C6" si="0">B5/$B$4*100</f>
        <v>44.259230409721141</v>
      </c>
      <c r="D5" s="2">
        <v>605</v>
      </c>
      <c r="E5" s="6">
        <f t="shared" ref="E5" si="1">D5/$D$4*100</f>
        <v>37.741734248284466</v>
      </c>
      <c r="F5" s="35">
        <f t="shared" ref="F5:F6" si="2">D5/B5*100</f>
        <v>21.295318549806407</v>
      </c>
      <c r="H5" s="27"/>
    </row>
    <row r="6" spans="1:8" ht="15.6" x14ac:dyDescent="0.3">
      <c r="A6" s="2" t="s">
        <v>119</v>
      </c>
      <c r="B6" s="2">
        <v>3578</v>
      </c>
      <c r="C6" s="6">
        <f t="shared" si="0"/>
        <v>55.740769590278859</v>
      </c>
      <c r="D6" s="2">
        <v>998</v>
      </c>
      <c r="E6" s="6">
        <f>D6/$D$4*100</f>
        <v>62.258265751715534</v>
      </c>
      <c r="F6" s="35">
        <f t="shared" si="2"/>
        <v>27.892677473448853</v>
      </c>
      <c r="H6" s="27"/>
    </row>
    <row r="7" spans="1:8" x14ac:dyDescent="0.3">
      <c r="A7" s="68" t="s">
        <v>110</v>
      </c>
    </row>
    <row r="9" spans="1:8" ht="15.6" x14ac:dyDescent="0.3">
      <c r="A9" s="8"/>
      <c r="B9" s="8"/>
      <c r="C9" s="8"/>
    </row>
    <row r="10" spans="1:8" ht="15.6" x14ac:dyDescent="0.3">
      <c r="A10" s="8"/>
      <c r="B10" s="34"/>
      <c r="C10" s="34"/>
    </row>
  </sheetData>
  <mergeCells count="5">
    <mergeCell ref="A1:F1"/>
    <mergeCell ref="A2:A3"/>
    <mergeCell ref="D2:F2"/>
    <mergeCell ref="B2:B3"/>
    <mergeCell ref="C2:C3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"/>
  <sheetViews>
    <sheetView workbookViewId="0">
      <selection activeCell="C16" sqref="C16"/>
    </sheetView>
  </sheetViews>
  <sheetFormatPr defaultRowHeight="14.4" x14ac:dyDescent="0.3"/>
  <cols>
    <col min="1" max="3" width="18.109375" customWidth="1"/>
    <col min="4" max="5" width="18.33203125" customWidth="1"/>
    <col min="6" max="6" width="27.44140625" customWidth="1"/>
  </cols>
  <sheetData>
    <row r="1" spans="1:9" ht="50.4" customHeight="1" x14ac:dyDescent="0.3">
      <c r="A1" s="101" t="s">
        <v>120</v>
      </c>
      <c r="B1" s="101"/>
      <c r="C1" s="101"/>
      <c r="D1" s="89"/>
      <c r="E1" s="89"/>
      <c r="F1" s="89"/>
    </row>
    <row r="2" spans="1:9" ht="15.6" x14ac:dyDescent="0.3">
      <c r="A2" s="95" t="s">
        <v>4</v>
      </c>
      <c r="B2" s="99" t="s">
        <v>3</v>
      </c>
      <c r="C2" s="99" t="s">
        <v>84</v>
      </c>
      <c r="D2" s="96" t="s">
        <v>117</v>
      </c>
      <c r="E2" s="96"/>
      <c r="F2" s="96"/>
      <c r="I2" s="17"/>
    </row>
    <row r="3" spans="1:9" ht="30.6" x14ac:dyDescent="0.3">
      <c r="A3" s="95"/>
      <c r="B3" s="100"/>
      <c r="C3" s="100"/>
      <c r="D3" s="2" t="s">
        <v>3</v>
      </c>
      <c r="E3" s="2" t="s">
        <v>99</v>
      </c>
      <c r="F3" s="9" t="s">
        <v>118</v>
      </c>
      <c r="I3" s="37"/>
    </row>
    <row r="4" spans="1:9" ht="15.6" x14ac:dyDescent="0.3">
      <c r="A4" s="4" t="s">
        <v>3</v>
      </c>
      <c r="B4" s="4">
        <v>7248</v>
      </c>
      <c r="C4" s="5">
        <f>B4/$B$4*100</f>
        <v>100</v>
      </c>
      <c r="D4" s="4">
        <f>SUM(D5:D6)</f>
        <v>1639</v>
      </c>
      <c r="E4" s="5">
        <f>D4/$D$4*100</f>
        <v>100</v>
      </c>
      <c r="F4" s="20">
        <f>D4/B4*100</f>
        <v>22.613134657836646</v>
      </c>
      <c r="I4" s="18"/>
    </row>
    <row r="5" spans="1:9" ht="15.6" x14ac:dyDescent="0.3">
      <c r="A5" s="2" t="s">
        <v>85</v>
      </c>
      <c r="B5" s="2">
        <v>3097</v>
      </c>
      <c r="C5" s="6">
        <f t="shared" ref="C5:C6" si="0">B5/$B$4*100</f>
        <v>42.729028697571742</v>
      </c>
      <c r="D5" s="2">
        <v>586</v>
      </c>
      <c r="E5" s="25">
        <f>D5/$D$4*100</f>
        <v>35.753508236729715</v>
      </c>
      <c r="F5" s="21">
        <f t="shared" ref="F5:F6" si="1">D5/B5*100</f>
        <v>18.921536971262512</v>
      </c>
    </row>
    <row r="6" spans="1:9" ht="15.6" x14ac:dyDescent="0.3">
      <c r="A6" s="2" t="s">
        <v>119</v>
      </c>
      <c r="B6" s="2">
        <v>4151</v>
      </c>
      <c r="C6" s="6">
        <f t="shared" si="0"/>
        <v>57.270971302428251</v>
      </c>
      <c r="D6" s="2">
        <v>1053</v>
      </c>
      <c r="E6" s="25">
        <f>D6/$D$4*100</f>
        <v>64.246491763270285</v>
      </c>
      <c r="F6" s="21">
        <f t="shared" si="1"/>
        <v>25.367381353890629</v>
      </c>
    </row>
    <row r="7" spans="1:9" x14ac:dyDescent="0.3">
      <c r="A7" s="68" t="s">
        <v>110</v>
      </c>
    </row>
    <row r="8" spans="1:9" x14ac:dyDescent="0.3">
      <c r="F8" s="19"/>
    </row>
    <row r="9" spans="1:9" ht="15.6" x14ac:dyDescent="0.3">
      <c r="A9" s="8"/>
      <c r="B9" s="8"/>
      <c r="C9" s="8"/>
    </row>
    <row r="10" spans="1:9" ht="15.6" x14ac:dyDescent="0.3">
      <c r="A10" s="8"/>
      <c r="B10" s="8"/>
      <c r="C10" s="8"/>
    </row>
  </sheetData>
  <mergeCells count="5">
    <mergeCell ref="A1:F1"/>
    <mergeCell ref="A2:A3"/>
    <mergeCell ref="D2:F2"/>
    <mergeCell ref="B2:B3"/>
    <mergeCell ref="C2:C3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workbookViewId="0">
      <selection activeCell="B13" sqref="B13"/>
    </sheetView>
  </sheetViews>
  <sheetFormatPr defaultRowHeight="14.4" x14ac:dyDescent="0.3"/>
  <cols>
    <col min="1" max="3" width="18.44140625" customWidth="1"/>
    <col min="4" max="4" width="18.109375" customWidth="1"/>
    <col min="5" max="5" width="18.44140625" customWidth="1"/>
    <col min="6" max="6" width="27.33203125" customWidth="1"/>
    <col min="16382" max="16383" width="9.109375" bestFit="1" customWidth="1"/>
    <col min="16384" max="16384" width="9.109375" customWidth="1"/>
  </cols>
  <sheetData>
    <row r="1" spans="1:8" ht="44.25" customHeight="1" x14ac:dyDescent="0.3">
      <c r="A1" s="89" t="s">
        <v>121</v>
      </c>
      <c r="B1" s="89"/>
      <c r="C1" s="89"/>
      <c r="D1" s="89"/>
      <c r="E1" s="89"/>
      <c r="F1" s="89"/>
    </row>
    <row r="2" spans="1:8" ht="15.6" x14ac:dyDescent="0.3">
      <c r="A2" s="95" t="s">
        <v>4</v>
      </c>
      <c r="B2" s="99" t="s">
        <v>3</v>
      </c>
      <c r="C2" s="99" t="s">
        <v>84</v>
      </c>
      <c r="D2" s="96" t="s">
        <v>117</v>
      </c>
      <c r="E2" s="96"/>
      <c r="F2" s="96"/>
    </row>
    <row r="3" spans="1:8" ht="30.6" x14ac:dyDescent="0.3">
      <c r="A3" s="95"/>
      <c r="B3" s="100"/>
      <c r="C3" s="100"/>
      <c r="D3" s="2" t="s">
        <v>3</v>
      </c>
      <c r="E3" s="2" t="s">
        <v>99</v>
      </c>
      <c r="F3" s="26" t="s">
        <v>118</v>
      </c>
    </row>
    <row r="4" spans="1:8" ht="15.6" x14ac:dyDescent="0.3">
      <c r="A4" s="4" t="s">
        <v>3</v>
      </c>
      <c r="B4" s="22">
        <v>6357</v>
      </c>
      <c r="C4" s="24">
        <f>B4/$B$4*100</f>
        <v>100</v>
      </c>
      <c r="D4" s="4">
        <f>SUM(D5:D6)</f>
        <v>1362</v>
      </c>
      <c r="E4" s="5">
        <f>D4/$D$4*100</f>
        <v>100</v>
      </c>
      <c r="F4" s="24">
        <f>D4/B4*100</f>
        <v>21.425200566304863</v>
      </c>
      <c r="H4" s="19"/>
    </row>
    <row r="5" spans="1:8" ht="15.6" x14ac:dyDescent="0.3">
      <c r="A5" s="2" t="s">
        <v>85</v>
      </c>
      <c r="B5" s="23">
        <v>2777</v>
      </c>
      <c r="C5" s="25">
        <f>B5/$B$4*100</f>
        <v>43.68412773320749</v>
      </c>
      <c r="D5" s="2">
        <v>481</v>
      </c>
      <c r="E5" s="25">
        <f>D5/$D$4*100</f>
        <v>35.315712187958887</v>
      </c>
      <c r="F5" s="25">
        <f>D5/B5*100</f>
        <v>17.320849837954626</v>
      </c>
    </row>
    <row r="6" spans="1:8" ht="15.6" x14ac:dyDescent="0.3">
      <c r="A6" s="2" t="s">
        <v>119</v>
      </c>
      <c r="B6" s="23">
        <v>3580</v>
      </c>
      <c r="C6" s="25">
        <f>B6/$B$4*100</f>
        <v>56.31587226679251</v>
      </c>
      <c r="D6" s="2">
        <v>881</v>
      </c>
      <c r="E6" s="25">
        <f>D6/$D$4*100</f>
        <v>64.68428781204112</v>
      </c>
      <c r="F6" s="25">
        <f>D6/B6*100</f>
        <v>24.608938547486034</v>
      </c>
    </row>
    <row r="7" spans="1:8" x14ac:dyDescent="0.3">
      <c r="A7" s="68" t="s">
        <v>110</v>
      </c>
    </row>
    <row r="9" spans="1:8" ht="15.6" x14ac:dyDescent="0.3">
      <c r="A9" s="8"/>
      <c r="B9" s="8"/>
      <c r="C9" s="8"/>
    </row>
    <row r="10" spans="1:8" ht="15.6" x14ac:dyDescent="0.3">
      <c r="A10" s="8"/>
      <c r="B10" s="8"/>
      <c r="C10" s="8"/>
    </row>
    <row r="13" spans="1:8" x14ac:dyDescent="0.3">
      <c r="A13" s="19"/>
      <c r="B13" s="19"/>
      <c r="C13" s="19"/>
    </row>
  </sheetData>
  <mergeCells count="5">
    <mergeCell ref="A2:A3"/>
    <mergeCell ref="D2:F2"/>
    <mergeCell ref="A1:F1"/>
    <mergeCell ref="B2:B3"/>
    <mergeCell ref="C2:C3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C4:H13"/>
  <sheetViews>
    <sheetView workbookViewId="0">
      <selection activeCell="H7" sqref="H7"/>
    </sheetView>
  </sheetViews>
  <sheetFormatPr defaultRowHeight="14.4" x14ac:dyDescent="0.3"/>
  <cols>
    <col min="3" max="3" width="18.109375" customWidth="1"/>
    <col min="4" max="5" width="18.44140625" customWidth="1"/>
    <col min="6" max="6" width="27.44140625" customWidth="1"/>
  </cols>
  <sheetData>
    <row r="4" spans="3:8" ht="75" customHeight="1" x14ac:dyDescent="0.3">
      <c r="C4" s="89" t="s">
        <v>122</v>
      </c>
      <c r="D4" s="89"/>
      <c r="E4" s="89"/>
      <c r="F4" s="89"/>
    </row>
    <row r="5" spans="3:8" ht="15.6" x14ac:dyDescent="0.3">
      <c r="C5" s="95" t="s">
        <v>4</v>
      </c>
      <c r="D5" s="96" t="s">
        <v>117</v>
      </c>
      <c r="E5" s="96"/>
      <c r="F5" s="96"/>
    </row>
    <row r="6" spans="3:8" ht="30.6" x14ac:dyDescent="0.3">
      <c r="C6" s="95"/>
      <c r="D6" s="2" t="s">
        <v>3</v>
      </c>
      <c r="E6" s="2" t="s">
        <v>99</v>
      </c>
      <c r="F6" s="9" t="s">
        <v>123</v>
      </c>
    </row>
    <row r="7" spans="3:8" ht="15.6" x14ac:dyDescent="0.3">
      <c r="C7" s="4" t="s">
        <v>3</v>
      </c>
      <c r="D7" s="4"/>
      <c r="E7" s="4"/>
      <c r="F7" s="5"/>
      <c r="H7" s="19" t="s">
        <v>124</v>
      </c>
    </row>
    <row r="8" spans="3:8" ht="15.6" x14ac:dyDescent="0.3">
      <c r="C8" s="2" t="s">
        <v>85</v>
      </c>
      <c r="D8" s="2"/>
      <c r="E8" s="6"/>
      <c r="F8" s="6"/>
    </row>
    <row r="9" spans="3:8" ht="15.6" x14ac:dyDescent="0.3">
      <c r="C9" s="2" t="s">
        <v>119</v>
      </c>
      <c r="D9" s="2"/>
      <c r="E9" s="6"/>
      <c r="F9" s="6"/>
    </row>
    <row r="12" spans="3:8" ht="15.6" x14ac:dyDescent="0.3">
      <c r="C12" s="8" t="s">
        <v>125</v>
      </c>
    </row>
    <row r="13" spans="3:8" ht="15.6" x14ac:dyDescent="0.3">
      <c r="C13" s="8" t="s">
        <v>115</v>
      </c>
    </row>
  </sheetData>
  <mergeCells count="3">
    <mergeCell ref="C4:F4"/>
    <mergeCell ref="C5:C6"/>
    <mergeCell ref="D5:F5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5"/>
  <sheetViews>
    <sheetView workbookViewId="0">
      <selection activeCell="D20" sqref="D20"/>
    </sheetView>
  </sheetViews>
  <sheetFormatPr defaultRowHeight="14.4" x14ac:dyDescent="0.3"/>
  <cols>
    <col min="1" max="1" width="19.88671875" customWidth="1"/>
    <col min="2" max="2" width="18.33203125" customWidth="1"/>
    <col min="3" max="4" width="18.109375" customWidth="1"/>
    <col min="5" max="5" width="18.44140625" customWidth="1"/>
    <col min="6" max="6" width="18.109375" customWidth="1"/>
    <col min="7" max="7" width="11.109375" customWidth="1"/>
    <col min="11" max="11" width="10.5546875" customWidth="1"/>
  </cols>
  <sheetData>
    <row r="1" spans="1:12" ht="60" customHeight="1" x14ac:dyDescent="0.3">
      <c r="A1" s="89" t="s">
        <v>126</v>
      </c>
      <c r="B1" s="89"/>
      <c r="C1" s="89"/>
      <c r="D1" s="89"/>
      <c r="E1" s="89"/>
      <c r="F1" s="89"/>
    </row>
    <row r="2" spans="1:12" ht="15" x14ac:dyDescent="0.3">
      <c r="A2" s="95" t="s">
        <v>81</v>
      </c>
      <c r="B2" s="95" t="s">
        <v>3</v>
      </c>
      <c r="C2" s="95" t="s">
        <v>3</v>
      </c>
      <c r="D2" s="95"/>
      <c r="E2" s="95" t="s">
        <v>84</v>
      </c>
      <c r="F2" s="95"/>
    </row>
    <row r="3" spans="1:12" ht="15.6" x14ac:dyDescent="0.3">
      <c r="A3" s="95"/>
      <c r="B3" s="95"/>
      <c r="C3" s="2" t="s">
        <v>85</v>
      </c>
      <c r="D3" s="2" t="s">
        <v>86</v>
      </c>
      <c r="E3" s="2" t="s">
        <v>85</v>
      </c>
      <c r="F3" s="2" t="s">
        <v>86</v>
      </c>
    </row>
    <row r="4" spans="1:12" ht="15.6" x14ac:dyDescent="0.3">
      <c r="A4" s="4" t="s">
        <v>3</v>
      </c>
      <c r="B4" s="4">
        <f>SUM(B5:B11)</f>
        <v>838</v>
      </c>
      <c r="C4" s="4">
        <f>SUM(C5:C11)</f>
        <v>384</v>
      </c>
      <c r="D4" s="4">
        <f>SUM(D5:D11)</f>
        <v>454</v>
      </c>
      <c r="E4" s="5">
        <f>C4/B4*100</f>
        <v>45.823389021479713</v>
      </c>
      <c r="F4" s="5">
        <f>D4/B4*100</f>
        <v>54.176610978520287</v>
      </c>
    </row>
    <row r="5" spans="1:12" ht="15.6" x14ac:dyDescent="0.3">
      <c r="A5" s="2" t="s">
        <v>87</v>
      </c>
      <c r="B5" s="2">
        <f>C5+D5</f>
        <v>266</v>
      </c>
      <c r="C5" s="2">
        <v>120</v>
      </c>
      <c r="D5" s="2">
        <v>146</v>
      </c>
      <c r="E5" s="6">
        <f>C5/B5*100</f>
        <v>45.112781954887218</v>
      </c>
      <c r="F5" s="6">
        <f>D5/B5*100</f>
        <v>54.887218045112782</v>
      </c>
    </row>
    <row r="6" spans="1:12" ht="15.6" x14ac:dyDescent="0.3">
      <c r="A6" s="2" t="s">
        <v>88</v>
      </c>
      <c r="B6" s="2">
        <f t="shared" ref="B6:B10" si="0">C6+D6</f>
        <v>163</v>
      </c>
      <c r="C6" s="2">
        <v>90</v>
      </c>
      <c r="D6" s="2">
        <v>73</v>
      </c>
      <c r="E6" s="6">
        <f t="shared" ref="E6:E11" si="1">C6/B6*100</f>
        <v>55.214723926380373</v>
      </c>
      <c r="F6" s="6">
        <f t="shared" ref="F6:F11" si="2">D6/B6*100</f>
        <v>44.785276073619634</v>
      </c>
    </row>
    <row r="7" spans="1:12" ht="15.6" x14ac:dyDescent="0.3">
      <c r="A7" s="2" t="s">
        <v>127</v>
      </c>
      <c r="B7" s="2">
        <f t="shared" si="0"/>
        <v>34</v>
      </c>
      <c r="C7" s="2">
        <v>6</v>
      </c>
      <c r="D7" s="2">
        <v>28</v>
      </c>
      <c r="E7" s="6">
        <f t="shared" si="1"/>
        <v>17.647058823529413</v>
      </c>
      <c r="F7" s="6">
        <f t="shared" si="2"/>
        <v>82.35294117647058</v>
      </c>
    </row>
    <row r="8" spans="1:12" ht="15.6" x14ac:dyDescent="0.3">
      <c r="A8" s="2" t="s">
        <v>92</v>
      </c>
      <c r="B8" s="2">
        <f t="shared" si="0"/>
        <v>124</v>
      </c>
      <c r="C8" s="2">
        <v>62</v>
      </c>
      <c r="D8" s="2">
        <v>62</v>
      </c>
      <c r="E8" s="6">
        <f t="shared" si="1"/>
        <v>50</v>
      </c>
      <c r="F8" s="6">
        <f t="shared" si="2"/>
        <v>50</v>
      </c>
    </row>
    <row r="9" spans="1:12" ht="15.6" x14ac:dyDescent="0.3">
      <c r="A9" s="2" t="s">
        <v>93</v>
      </c>
      <c r="B9" s="2">
        <f t="shared" si="0"/>
        <v>181</v>
      </c>
      <c r="C9" s="2">
        <v>73</v>
      </c>
      <c r="D9" s="2">
        <v>108</v>
      </c>
      <c r="E9" s="6">
        <f t="shared" si="1"/>
        <v>40.331491712707184</v>
      </c>
      <c r="F9" s="6">
        <f t="shared" si="2"/>
        <v>59.668508287292823</v>
      </c>
    </row>
    <row r="10" spans="1:12" ht="15.6" x14ac:dyDescent="0.3">
      <c r="A10" s="2" t="s">
        <v>94</v>
      </c>
      <c r="B10" s="2">
        <f t="shared" si="0"/>
        <v>46</v>
      </c>
      <c r="C10" s="2">
        <v>24</v>
      </c>
      <c r="D10" s="2">
        <v>22</v>
      </c>
      <c r="E10" s="6">
        <f t="shared" si="1"/>
        <v>52.173913043478258</v>
      </c>
      <c r="F10" s="6">
        <f t="shared" si="2"/>
        <v>47.826086956521742</v>
      </c>
    </row>
    <row r="11" spans="1:12" ht="15.6" x14ac:dyDescent="0.3">
      <c r="A11" s="2" t="s">
        <v>95</v>
      </c>
      <c r="B11" s="2">
        <f>C11+D11</f>
        <v>24</v>
      </c>
      <c r="C11" s="2">
        <v>9</v>
      </c>
      <c r="D11" s="2">
        <v>15</v>
      </c>
      <c r="E11" s="6">
        <f t="shared" si="1"/>
        <v>37.5</v>
      </c>
      <c r="F11" s="6">
        <f t="shared" si="2"/>
        <v>62.5</v>
      </c>
    </row>
    <row r="12" spans="1:12" x14ac:dyDescent="0.3">
      <c r="A12" s="68" t="s">
        <v>110</v>
      </c>
    </row>
    <row r="13" spans="1:12" ht="15.6" x14ac:dyDescent="0.3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2" ht="15.6" x14ac:dyDescent="0.3">
      <c r="A14" s="8"/>
    </row>
    <row r="15" spans="1:12" ht="15.6" x14ac:dyDescent="0.3">
      <c r="A15" s="8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9F80C-50D3-4AB4-90F0-03BED7D7566B}">
  <dimension ref="A1:P35"/>
  <sheetViews>
    <sheetView showGridLines="0" tabSelected="1" workbookViewId="0">
      <selection sqref="A1:P3"/>
    </sheetView>
  </sheetViews>
  <sheetFormatPr defaultColWidth="10.6640625" defaultRowHeight="15" customHeight="1" x14ac:dyDescent="0.3"/>
  <cols>
    <col min="1" max="1" width="20.6640625" style="40" customWidth="1"/>
    <col min="2" max="16" width="7.6640625" style="40" customWidth="1"/>
    <col min="17" max="256" width="10.6640625" style="40"/>
    <col min="257" max="257" width="20.6640625" style="40" customWidth="1"/>
    <col min="258" max="272" width="7.6640625" style="40" customWidth="1"/>
    <col min="273" max="512" width="10.6640625" style="40"/>
    <col min="513" max="513" width="20.6640625" style="40" customWidth="1"/>
    <col min="514" max="528" width="7.6640625" style="40" customWidth="1"/>
    <col min="529" max="768" width="10.6640625" style="40"/>
    <col min="769" max="769" width="20.6640625" style="40" customWidth="1"/>
    <col min="770" max="784" width="7.6640625" style="40" customWidth="1"/>
    <col min="785" max="1024" width="10.6640625" style="40"/>
    <col min="1025" max="1025" width="20.6640625" style="40" customWidth="1"/>
    <col min="1026" max="1040" width="7.6640625" style="40" customWidth="1"/>
    <col min="1041" max="1280" width="10.6640625" style="40"/>
    <col min="1281" max="1281" width="20.6640625" style="40" customWidth="1"/>
    <col min="1282" max="1296" width="7.6640625" style="40" customWidth="1"/>
    <col min="1297" max="1536" width="10.6640625" style="40"/>
    <col min="1537" max="1537" width="20.6640625" style="40" customWidth="1"/>
    <col min="1538" max="1552" width="7.6640625" style="40" customWidth="1"/>
    <col min="1553" max="1792" width="10.6640625" style="40"/>
    <col min="1793" max="1793" width="20.6640625" style="40" customWidth="1"/>
    <col min="1794" max="1808" width="7.6640625" style="40" customWidth="1"/>
    <col min="1809" max="2048" width="10.6640625" style="40"/>
    <col min="2049" max="2049" width="20.6640625" style="40" customWidth="1"/>
    <col min="2050" max="2064" width="7.6640625" style="40" customWidth="1"/>
    <col min="2065" max="2304" width="10.6640625" style="40"/>
    <col min="2305" max="2305" width="20.6640625" style="40" customWidth="1"/>
    <col min="2306" max="2320" width="7.6640625" style="40" customWidth="1"/>
    <col min="2321" max="2560" width="10.6640625" style="40"/>
    <col min="2561" max="2561" width="20.6640625" style="40" customWidth="1"/>
    <col min="2562" max="2576" width="7.6640625" style="40" customWidth="1"/>
    <col min="2577" max="2816" width="10.6640625" style="40"/>
    <col min="2817" max="2817" width="20.6640625" style="40" customWidth="1"/>
    <col min="2818" max="2832" width="7.6640625" style="40" customWidth="1"/>
    <col min="2833" max="3072" width="10.6640625" style="40"/>
    <col min="3073" max="3073" width="20.6640625" style="40" customWidth="1"/>
    <col min="3074" max="3088" width="7.6640625" style="40" customWidth="1"/>
    <col min="3089" max="3328" width="10.6640625" style="40"/>
    <col min="3329" max="3329" width="20.6640625" style="40" customWidth="1"/>
    <col min="3330" max="3344" width="7.6640625" style="40" customWidth="1"/>
    <col min="3345" max="3584" width="10.6640625" style="40"/>
    <col min="3585" max="3585" width="20.6640625" style="40" customWidth="1"/>
    <col min="3586" max="3600" width="7.6640625" style="40" customWidth="1"/>
    <col min="3601" max="3840" width="10.6640625" style="40"/>
    <col min="3841" max="3841" width="20.6640625" style="40" customWidth="1"/>
    <col min="3842" max="3856" width="7.6640625" style="40" customWidth="1"/>
    <col min="3857" max="4096" width="10.6640625" style="40"/>
    <col min="4097" max="4097" width="20.6640625" style="40" customWidth="1"/>
    <col min="4098" max="4112" width="7.6640625" style="40" customWidth="1"/>
    <col min="4113" max="4352" width="10.6640625" style="40"/>
    <col min="4353" max="4353" width="20.6640625" style="40" customWidth="1"/>
    <col min="4354" max="4368" width="7.6640625" style="40" customWidth="1"/>
    <col min="4369" max="4608" width="10.6640625" style="40"/>
    <col min="4609" max="4609" width="20.6640625" style="40" customWidth="1"/>
    <col min="4610" max="4624" width="7.6640625" style="40" customWidth="1"/>
    <col min="4625" max="4864" width="10.6640625" style="40"/>
    <col min="4865" max="4865" width="20.6640625" style="40" customWidth="1"/>
    <col min="4866" max="4880" width="7.6640625" style="40" customWidth="1"/>
    <col min="4881" max="5120" width="10.6640625" style="40"/>
    <col min="5121" max="5121" width="20.6640625" style="40" customWidth="1"/>
    <col min="5122" max="5136" width="7.6640625" style="40" customWidth="1"/>
    <col min="5137" max="5376" width="10.6640625" style="40"/>
    <col min="5377" max="5377" width="20.6640625" style="40" customWidth="1"/>
    <col min="5378" max="5392" width="7.6640625" style="40" customWidth="1"/>
    <col min="5393" max="5632" width="10.6640625" style="40"/>
    <col min="5633" max="5633" width="20.6640625" style="40" customWidth="1"/>
    <col min="5634" max="5648" width="7.6640625" style="40" customWidth="1"/>
    <col min="5649" max="5888" width="10.6640625" style="40"/>
    <col min="5889" max="5889" width="20.6640625" style="40" customWidth="1"/>
    <col min="5890" max="5904" width="7.6640625" style="40" customWidth="1"/>
    <col min="5905" max="6144" width="10.6640625" style="40"/>
    <col min="6145" max="6145" width="20.6640625" style="40" customWidth="1"/>
    <col min="6146" max="6160" width="7.6640625" style="40" customWidth="1"/>
    <col min="6161" max="6400" width="10.6640625" style="40"/>
    <col min="6401" max="6401" width="20.6640625" style="40" customWidth="1"/>
    <col min="6402" max="6416" width="7.6640625" style="40" customWidth="1"/>
    <col min="6417" max="6656" width="10.6640625" style="40"/>
    <col min="6657" max="6657" width="20.6640625" style="40" customWidth="1"/>
    <col min="6658" max="6672" width="7.6640625" style="40" customWidth="1"/>
    <col min="6673" max="6912" width="10.6640625" style="40"/>
    <col min="6913" max="6913" width="20.6640625" style="40" customWidth="1"/>
    <col min="6914" max="6928" width="7.6640625" style="40" customWidth="1"/>
    <col min="6929" max="7168" width="10.6640625" style="40"/>
    <col min="7169" max="7169" width="20.6640625" style="40" customWidth="1"/>
    <col min="7170" max="7184" width="7.6640625" style="40" customWidth="1"/>
    <col min="7185" max="7424" width="10.6640625" style="40"/>
    <col min="7425" max="7425" width="20.6640625" style="40" customWidth="1"/>
    <col min="7426" max="7440" width="7.6640625" style="40" customWidth="1"/>
    <col min="7441" max="7680" width="10.6640625" style="40"/>
    <col min="7681" max="7681" width="20.6640625" style="40" customWidth="1"/>
    <col min="7682" max="7696" width="7.6640625" style="40" customWidth="1"/>
    <col min="7697" max="7936" width="10.6640625" style="40"/>
    <col min="7937" max="7937" width="20.6640625" style="40" customWidth="1"/>
    <col min="7938" max="7952" width="7.6640625" style="40" customWidth="1"/>
    <col min="7953" max="8192" width="10.6640625" style="40"/>
    <col min="8193" max="8193" width="20.6640625" style="40" customWidth="1"/>
    <col min="8194" max="8208" width="7.6640625" style="40" customWidth="1"/>
    <col min="8209" max="8448" width="10.6640625" style="40"/>
    <col min="8449" max="8449" width="20.6640625" style="40" customWidth="1"/>
    <col min="8450" max="8464" width="7.6640625" style="40" customWidth="1"/>
    <col min="8465" max="8704" width="10.6640625" style="40"/>
    <col min="8705" max="8705" width="20.6640625" style="40" customWidth="1"/>
    <col min="8706" max="8720" width="7.6640625" style="40" customWidth="1"/>
    <col min="8721" max="8960" width="10.6640625" style="40"/>
    <col min="8961" max="8961" width="20.6640625" style="40" customWidth="1"/>
    <col min="8962" max="8976" width="7.6640625" style="40" customWidth="1"/>
    <col min="8977" max="9216" width="10.6640625" style="40"/>
    <col min="9217" max="9217" width="20.6640625" style="40" customWidth="1"/>
    <col min="9218" max="9232" width="7.6640625" style="40" customWidth="1"/>
    <col min="9233" max="9472" width="10.6640625" style="40"/>
    <col min="9473" max="9473" width="20.6640625" style="40" customWidth="1"/>
    <col min="9474" max="9488" width="7.6640625" style="40" customWidth="1"/>
    <col min="9489" max="9728" width="10.6640625" style="40"/>
    <col min="9729" max="9729" width="20.6640625" style="40" customWidth="1"/>
    <col min="9730" max="9744" width="7.6640625" style="40" customWidth="1"/>
    <col min="9745" max="9984" width="10.6640625" style="40"/>
    <col min="9985" max="9985" width="20.6640625" style="40" customWidth="1"/>
    <col min="9986" max="10000" width="7.6640625" style="40" customWidth="1"/>
    <col min="10001" max="10240" width="10.6640625" style="40"/>
    <col min="10241" max="10241" width="20.6640625" style="40" customWidth="1"/>
    <col min="10242" max="10256" width="7.6640625" style="40" customWidth="1"/>
    <col min="10257" max="10496" width="10.6640625" style="40"/>
    <col min="10497" max="10497" width="20.6640625" style="40" customWidth="1"/>
    <col min="10498" max="10512" width="7.6640625" style="40" customWidth="1"/>
    <col min="10513" max="10752" width="10.6640625" style="40"/>
    <col min="10753" max="10753" width="20.6640625" style="40" customWidth="1"/>
    <col min="10754" max="10768" width="7.6640625" style="40" customWidth="1"/>
    <col min="10769" max="11008" width="10.6640625" style="40"/>
    <col min="11009" max="11009" width="20.6640625" style="40" customWidth="1"/>
    <col min="11010" max="11024" width="7.6640625" style="40" customWidth="1"/>
    <col min="11025" max="11264" width="10.6640625" style="40"/>
    <col min="11265" max="11265" width="20.6640625" style="40" customWidth="1"/>
    <col min="11266" max="11280" width="7.6640625" style="40" customWidth="1"/>
    <col min="11281" max="11520" width="10.6640625" style="40"/>
    <col min="11521" max="11521" width="20.6640625" style="40" customWidth="1"/>
    <col min="11522" max="11536" width="7.6640625" style="40" customWidth="1"/>
    <col min="11537" max="11776" width="10.6640625" style="40"/>
    <col min="11777" max="11777" width="20.6640625" style="40" customWidth="1"/>
    <col min="11778" max="11792" width="7.6640625" style="40" customWidth="1"/>
    <col min="11793" max="12032" width="10.6640625" style="40"/>
    <col min="12033" max="12033" width="20.6640625" style="40" customWidth="1"/>
    <col min="12034" max="12048" width="7.6640625" style="40" customWidth="1"/>
    <col min="12049" max="12288" width="10.6640625" style="40"/>
    <col min="12289" max="12289" width="20.6640625" style="40" customWidth="1"/>
    <col min="12290" max="12304" width="7.6640625" style="40" customWidth="1"/>
    <col min="12305" max="12544" width="10.6640625" style="40"/>
    <col min="12545" max="12545" width="20.6640625" style="40" customWidth="1"/>
    <col min="12546" max="12560" width="7.6640625" style="40" customWidth="1"/>
    <col min="12561" max="12800" width="10.6640625" style="40"/>
    <col min="12801" max="12801" width="20.6640625" style="40" customWidth="1"/>
    <col min="12802" max="12816" width="7.6640625" style="40" customWidth="1"/>
    <col min="12817" max="13056" width="10.6640625" style="40"/>
    <col min="13057" max="13057" width="20.6640625" style="40" customWidth="1"/>
    <col min="13058" max="13072" width="7.6640625" style="40" customWidth="1"/>
    <col min="13073" max="13312" width="10.6640625" style="40"/>
    <col min="13313" max="13313" width="20.6640625" style="40" customWidth="1"/>
    <col min="13314" max="13328" width="7.6640625" style="40" customWidth="1"/>
    <col min="13329" max="13568" width="10.6640625" style="40"/>
    <col min="13569" max="13569" width="20.6640625" style="40" customWidth="1"/>
    <col min="13570" max="13584" width="7.6640625" style="40" customWidth="1"/>
    <col min="13585" max="13824" width="10.6640625" style="40"/>
    <col min="13825" max="13825" width="20.6640625" style="40" customWidth="1"/>
    <col min="13826" max="13840" width="7.6640625" style="40" customWidth="1"/>
    <col min="13841" max="14080" width="10.6640625" style="40"/>
    <col min="14081" max="14081" width="20.6640625" style="40" customWidth="1"/>
    <col min="14082" max="14096" width="7.6640625" style="40" customWidth="1"/>
    <col min="14097" max="14336" width="10.6640625" style="40"/>
    <col min="14337" max="14337" width="20.6640625" style="40" customWidth="1"/>
    <col min="14338" max="14352" width="7.6640625" style="40" customWidth="1"/>
    <col min="14353" max="14592" width="10.6640625" style="40"/>
    <col min="14593" max="14593" width="20.6640625" style="40" customWidth="1"/>
    <col min="14594" max="14608" width="7.6640625" style="40" customWidth="1"/>
    <col min="14609" max="14848" width="10.6640625" style="40"/>
    <col min="14849" max="14849" width="20.6640625" style="40" customWidth="1"/>
    <col min="14850" max="14864" width="7.6640625" style="40" customWidth="1"/>
    <col min="14865" max="15104" width="10.6640625" style="40"/>
    <col min="15105" max="15105" width="20.6640625" style="40" customWidth="1"/>
    <col min="15106" max="15120" width="7.6640625" style="40" customWidth="1"/>
    <col min="15121" max="15360" width="10.6640625" style="40"/>
    <col min="15361" max="15361" width="20.6640625" style="40" customWidth="1"/>
    <col min="15362" max="15376" width="7.6640625" style="40" customWidth="1"/>
    <col min="15377" max="15616" width="10.6640625" style="40"/>
    <col min="15617" max="15617" width="20.6640625" style="40" customWidth="1"/>
    <col min="15618" max="15632" width="7.6640625" style="40" customWidth="1"/>
    <col min="15633" max="15872" width="10.6640625" style="40"/>
    <col min="15873" max="15873" width="20.6640625" style="40" customWidth="1"/>
    <col min="15874" max="15888" width="7.6640625" style="40" customWidth="1"/>
    <col min="15889" max="16128" width="10.6640625" style="40"/>
    <col min="16129" max="16129" width="20.6640625" style="40" customWidth="1"/>
    <col min="16130" max="16144" width="7.6640625" style="40" customWidth="1"/>
    <col min="16145" max="16384" width="10.6640625" style="40"/>
  </cols>
  <sheetData>
    <row r="1" spans="1:16" ht="15" customHeight="1" x14ac:dyDescent="0.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5" customHeigh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ht="15" customHeight="1" x14ac:dyDescent="0.3">
      <c r="A4" s="73" t="s">
        <v>1</v>
      </c>
      <c r="B4" s="74" t="s">
        <v>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16" ht="15" customHeight="1" x14ac:dyDescent="0.3">
      <c r="A5" s="73"/>
      <c r="B5" s="75" t="s">
        <v>3</v>
      </c>
      <c r="C5" s="75"/>
      <c r="D5" s="75"/>
      <c r="E5" s="75" t="s">
        <v>4</v>
      </c>
      <c r="F5" s="75"/>
      <c r="G5" s="75"/>
      <c r="H5" s="75"/>
      <c r="I5" s="75"/>
      <c r="J5" s="75"/>
      <c r="K5" s="74" t="s">
        <v>5</v>
      </c>
      <c r="L5" s="74"/>
      <c r="M5" s="74"/>
      <c r="N5" s="74"/>
      <c r="O5" s="74"/>
      <c r="P5" s="74"/>
    </row>
    <row r="6" spans="1:16" ht="15" customHeight="1" x14ac:dyDescent="0.3">
      <c r="A6" s="73"/>
      <c r="B6" s="75"/>
      <c r="C6" s="75"/>
      <c r="D6" s="75"/>
      <c r="E6" s="75" t="s">
        <v>6</v>
      </c>
      <c r="F6" s="75"/>
      <c r="G6" s="75"/>
      <c r="H6" s="75" t="s">
        <v>7</v>
      </c>
      <c r="I6" s="75"/>
      <c r="J6" s="75"/>
      <c r="K6" s="75" t="s">
        <v>8</v>
      </c>
      <c r="L6" s="75"/>
      <c r="M6" s="75"/>
      <c r="N6" s="74" t="s">
        <v>9</v>
      </c>
      <c r="O6" s="74"/>
      <c r="P6" s="74"/>
    </row>
    <row r="7" spans="1:16" ht="15" customHeight="1" x14ac:dyDescent="0.3">
      <c r="A7" s="73"/>
      <c r="B7" s="75" t="s">
        <v>3</v>
      </c>
      <c r="C7" s="75" t="s">
        <v>10</v>
      </c>
      <c r="D7" s="75"/>
      <c r="E7" s="75" t="s">
        <v>3</v>
      </c>
      <c r="F7" s="75" t="s">
        <v>10</v>
      </c>
      <c r="G7" s="75"/>
      <c r="H7" s="75" t="s">
        <v>3</v>
      </c>
      <c r="I7" s="75" t="s">
        <v>10</v>
      </c>
      <c r="J7" s="75"/>
      <c r="K7" s="75" t="s">
        <v>3</v>
      </c>
      <c r="L7" s="75" t="s">
        <v>10</v>
      </c>
      <c r="M7" s="75"/>
      <c r="N7" s="75" t="s">
        <v>3</v>
      </c>
      <c r="O7" s="74" t="s">
        <v>10</v>
      </c>
      <c r="P7" s="74"/>
    </row>
    <row r="8" spans="1:16" ht="15" customHeight="1" x14ac:dyDescent="0.3">
      <c r="A8" s="73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4"/>
    </row>
    <row r="9" spans="1:16" ht="15" customHeight="1" x14ac:dyDescent="0.3">
      <c r="A9" s="73"/>
      <c r="B9" s="75"/>
      <c r="C9" s="75" t="s">
        <v>11</v>
      </c>
      <c r="D9" s="75" t="s">
        <v>12</v>
      </c>
      <c r="E9" s="75"/>
      <c r="F9" s="75" t="s">
        <v>11</v>
      </c>
      <c r="G9" s="75" t="s">
        <v>12</v>
      </c>
      <c r="H9" s="75"/>
      <c r="I9" s="75" t="s">
        <v>11</v>
      </c>
      <c r="J9" s="75" t="s">
        <v>12</v>
      </c>
      <c r="K9" s="75"/>
      <c r="L9" s="75" t="s">
        <v>11</v>
      </c>
      <c r="M9" s="75" t="s">
        <v>12</v>
      </c>
      <c r="N9" s="75"/>
      <c r="O9" s="75" t="s">
        <v>11</v>
      </c>
      <c r="P9" s="74" t="s">
        <v>12</v>
      </c>
    </row>
    <row r="10" spans="1:16" ht="15" customHeight="1" x14ac:dyDescent="0.3">
      <c r="A10" s="73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4"/>
    </row>
    <row r="11" spans="1:16" s="43" customFormat="1" ht="15" customHeight="1" x14ac:dyDescent="0.3">
      <c r="A11" s="41" t="s">
        <v>13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16" s="43" customFormat="1" ht="15" customHeight="1" x14ac:dyDescent="0.3">
      <c r="A12" s="44" t="s">
        <v>14</v>
      </c>
      <c r="B12" s="45">
        <v>28.132045160000001</v>
      </c>
      <c r="C12" s="45">
        <v>27.430123460000001</v>
      </c>
      <c r="D12" s="45">
        <v>28.833966849999999</v>
      </c>
      <c r="E12" s="45">
        <v>38.520056439999998</v>
      </c>
      <c r="F12" s="45">
        <v>37.56795692</v>
      </c>
      <c r="G12" s="45">
        <v>39.472155960000002</v>
      </c>
      <c r="H12" s="45">
        <v>18.026689019999999</v>
      </c>
      <c r="I12" s="45">
        <v>17.257775219999999</v>
      </c>
      <c r="J12" s="45">
        <v>18.795602809999998</v>
      </c>
      <c r="K12" s="45">
        <v>28.052869439999998</v>
      </c>
      <c r="L12" s="45">
        <v>27.24500784</v>
      </c>
      <c r="M12" s="45">
        <v>28.86073103</v>
      </c>
      <c r="N12" s="45">
        <v>28.59992527</v>
      </c>
      <c r="O12" s="45">
        <v>27.7407456</v>
      </c>
      <c r="P12" s="45">
        <v>29.45910494</v>
      </c>
    </row>
    <row r="13" spans="1:16" s="46" customFormat="1" ht="15" customHeight="1" x14ac:dyDescent="0.3">
      <c r="A13" s="46" t="s">
        <v>15</v>
      </c>
      <c r="B13" s="47">
        <v>27.630142599999999</v>
      </c>
      <c r="C13" s="47">
        <v>26.125651950000002</v>
      </c>
      <c r="D13" s="47">
        <v>29.134633239999999</v>
      </c>
      <c r="E13" s="47">
        <v>37.05037686</v>
      </c>
      <c r="F13" s="47">
        <v>34.663804089999999</v>
      </c>
      <c r="G13" s="47">
        <v>39.436949630000001</v>
      </c>
      <c r="H13" s="47">
        <v>19.33621497</v>
      </c>
      <c r="I13" s="47">
        <v>17.81268334</v>
      </c>
      <c r="J13" s="47">
        <v>20.859746609999998</v>
      </c>
      <c r="K13" s="47">
        <v>27.781900579999999</v>
      </c>
      <c r="L13" s="47">
        <v>26.16565846</v>
      </c>
      <c r="M13" s="47">
        <v>29.39814269</v>
      </c>
      <c r="N13" s="47">
        <v>25.656429930000002</v>
      </c>
      <c r="O13" s="47">
        <v>24.23981582</v>
      </c>
      <c r="P13" s="47">
        <v>27.073044039999999</v>
      </c>
    </row>
    <row r="14" spans="1:16" s="46" customFormat="1" ht="15" customHeight="1" x14ac:dyDescent="0.3">
      <c r="A14" s="46" t="s">
        <v>16</v>
      </c>
      <c r="B14" s="47">
        <v>24.19408258</v>
      </c>
      <c r="C14" s="47">
        <v>23.1811282</v>
      </c>
      <c r="D14" s="47">
        <v>25.207036949999999</v>
      </c>
      <c r="E14" s="47">
        <v>33.798670690000002</v>
      </c>
      <c r="F14" s="47">
        <v>32.385184369999998</v>
      </c>
      <c r="G14" s="47">
        <v>35.212156999999998</v>
      </c>
      <c r="H14" s="47">
        <v>15.03700806</v>
      </c>
      <c r="I14" s="47">
        <v>14.00749662</v>
      </c>
      <c r="J14" s="47">
        <v>16.066519490000001</v>
      </c>
      <c r="K14" s="47">
        <v>24.008700359999999</v>
      </c>
      <c r="L14" s="47">
        <v>22.85329522</v>
      </c>
      <c r="M14" s="47">
        <v>25.164105509999999</v>
      </c>
      <c r="N14" s="47">
        <v>25.435734149999998</v>
      </c>
      <c r="O14" s="47">
        <v>24.516151140000002</v>
      </c>
      <c r="P14" s="47">
        <v>26.355317169999999</v>
      </c>
    </row>
    <row r="15" spans="1:16" s="46" customFormat="1" ht="15" customHeight="1" x14ac:dyDescent="0.3">
      <c r="A15" s="46" t="s">
        <v>17</v>
      </c>
      <c r="B15" s="47">
        <v>29.377378499999999</v>
      </c>
      <c r="C15" s="47">
        <v>27.986204669999999</v>
      </c>
      <c r="D15" s="47">
        <v>30.768552329999999</v>
      </c>
      <c r="E15" s="47">
        <v>40.50017501</v>
      </c>
      <c r="F15" s="47">
        <v>38.613437509999997</v>
      </c>
      <c r="G15" s="47">
        <v>42.386912510000002</v>
      </c>
      <c r="H15" s="47">
        <v>18.239262279999998</v>
      </c>
      <c r="I15" s="47">
        <v>16.660925710000001</v>
      </c>
      <c r="J15" s="47">
        <v>19.81759885</v>
      </c>
      <c r="K15" s="47">
        <v>29.39346669</v>
      </c>
      <c r="L15" s="47">
        <v>27.734725279999999</v>
      </c>
      <c r="M15" s="47">
        <v>31.052208100000001</v>
      </c>
      <c r="N15" s="47">
        <v>29.304282780000001</v>
      </c>
      <c r="O15" s="47">
        <v>27.670341539999999</v>
      </c>
      <c r="P15" s="47">
        <v>30.93822402</v>
      </c>
    </row>
    <row r="16" spans="1:16" s="46" customFormat="1" ht="15" customHeight="1" x14ac:dyDescent="0.3">
      <c r="A16" s="46" t="s">
        <v>18</v>
      </c>
      <c r="B16" s="47">
        <v>32.448577149999998</v>
      </c>
      <c r="C16" s="47">
        <v>30.50070565</v>
      </c>
      <c r="D16" s="47">
        <v>34.396448650000004</v>
      </c>
      <c r="E16" s="47">
        <v>42.755872480000001</v>
      </c>
      <c r="F16" s="47">
        <v>40.531550469999999</v>
      </c>
      <c r="G16" s="47">
        <v>44.980194490000002</v>
      </c>
      <c r="H16" s="47">
        <v>22.01406772</v>
      </c>
      <c r="I16" s="47">
        <v>19.79568574</v>
      </c>
      <c r="J16" s="47">
        <v>24.232449689999999</v>
      </c>
      <c r="K16" s="47">
        <v>32.321928159999999</v>
      </c>
      <c r="L16" s="47">
        <v>30.096380079999999</v>
      </c>
      <c r="M16" s="47">
        <v>34.547476250000003</v>
      </c>
      <c r="N16" s="47">
        <v>33.298942169999997</v>
      </c>
      <c r="O16" s="47">
        <v>31.68859789</v>
      </c>
      <c r="P16" s="47">
        <v>34.909286440000002</v>
      </c>
    </row>
    <row r="17" spans="1:16" s="46" customFormat="1" ht="15" customHeight="1" x14ac:dyDescent="0.3">
      <c r="A17" s="46" t="s">
        <v>19</v>
      </c>
      <c r="B17" s="47">
        <v>29.272741549999999</v>
      </c>
      <c r="C17" s="47">
        <v>27.842132060000001</v>
      </c>
      <c r="D17" s="47">
        <v>30.703351040000001</v>
      </c>
      <c r="E17" s="47">
        <v>39.763400259999997</v>
      </c>
      <c r="F17" s="47">
        <v>38.090402330000003</v>
      </c>
      <c r="G17" s="47">
        <v>41.436398179999998</v>
      </c>
      <c r="H17" s="47">
        <v>19.09474625</v>
      </c>
      <c r="I17" s="47">
        <v>17.541745819999999</v>
      </c>
      <c r="J17" s="47">
        <v>20.647746680000001</v>
      </c>
      <c r="K17" s="47">
        <v>29.3018003</v>
      </c>
      <c r="L17" s="47">
        <v>27.63807169</v>
      </c>
      <c r="M17" s="47">
        <v>30.96552891</v>
      </c>
      <c r="N17" s="47">
        <v>29.107377</v>
      </c>
      <c r="O17" s="47">
        <v>27.69665371</v>
      </c>
      <c r="P17" s="47">
        <v>30.5181003</v>
      </c>
    </row>
    <row r="18" spans="1:16" s="43" customFormat="1" ht="15" customHeight="1" x14ac:dyDescent="0.3">
      <c r="A18" s="44" t="s">
        <v>20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</row>
    <row r="19" spans="1:16" s="43" customFormat="1" ht="15" customHeight="1" x14ac:dyDescent="0.3">
      <c r="A19" s="44" t="s">
        <v>14</v>
      </c>
      <c r="B19" s="45">
        <v>28.589243759999999</v>
      </c>
      <c r="C19" s="45">
        <v>27.762708270000001</v>
      </c>
      <c r="D19" s="45">
        <v>29.415779239999999</v>
      </c>
      <c r="E19" s="45">
        <v>38.636488999999997</v>
      </c>
      <c r="F19" s="45">
        <v>37.474819590000003</v>
      </c>
      <c r="G19" s="45">
        <v>39.798158409999999</v>
      </c>
      <c r="H19" s="45">
        <v>18.816661679999999</v>
      </c>
      <c r="I19" s="45">
        <v>17.858360380000001</v>
      </c>
      <c r="J19" s="45">
        <v>19.774962980000002</v>
      </c>
      <c r="K19" s="45">
        <v>28.43261459</v>
      </c>
      <c r="L19" s="45">
        <v>27.46842947</v>
      </c>
      <c r="M19" s="45">
        <v>29.396799699999999</v>
      </c>
      <c r="N19" s="45">
        <v>29.43502316</v>
      </c>
      <c r="O19" s="45">
        <v>28.473708169999998</v>
      </c>
      <c r="P19" s="45">
        <v>30.396338149999998</v>
      </c>
    </row>
    <row r="20" spans="1:16" s="46" customFormat="1" ht="15" customHeight="1" x14ac:dyDescent="0.3">
      <c r="A20" s="46" t="s">
        <v>15</v>
      </c>
      <c r="B20" s="47">
        <v>28.769903759999998</v>
      </c>
      <c r="C20" s="47">
        <v>27.089693969999999</v>
      </c>
      <c r="D20" s="47">
        <v>30.450113550000001</v>
      </c>
      <c r="E20" s="47">
        <v>37.31359381</v>
      </c>
      <c r="F20" s="47">
        <v>34.679240040000003</v>
      </c>
      <c r="G20" s="47">
        <v>39.947947579999997</v>
      </c>
      <c r="H20" s="47">
        <v>21.357729670000001</v>
      </c>
      <c r="I20" s="47">
        <v>19.59570261</v>
      </c>
      <c r="J20" s="47">
        <v>23.11975674</v>
      </c>
      <c r="K20" s="47">
        <v>29.05982096</v>
      </c>
      <c r="L20" s="47">
        <v>27.246261950000001</v>
      </c>
      <c r="M20" s="47">
        <v>30.873379979999999</v>
      </c>
      <c r="N20" s="47">
        <v>25.30003361</v>
      </c>
      <c r="O20" s="47">
        <v>23.547624469999999</v>
      </c>
      <c r="P20" s="47">
        <v>27.052442760000002</v>
      </c>
    </row>
    <row r="21" spans="1:16" s="46" customFormat="1" ht="15" customHeight="1" x14ac:dyDescent="0.3">
      <c r="A21" s="46" t="s">
        <v>16</v>
      </c>
      <c r="B21" s="47">
        <v>23.80165525</v>
      </c>
      <c r="C21" s="47">
        <v>22.54010564</v>
      </c>
      <c r="D21" s="47">
        <v>25.063204859999999</v>
      </c>
      <c r="E21" s="47">
        <v>33.031735210000001</v>
      </c>
      <c r="F21" s="47">
        <v>31.44481305</v>
      </c>
      <c r="G21" s="47">
        <v>34.618657370000001</v>
      </c>
      <c r="H21" s="47">
        <v>15.222392230000001</v>
      </c>
      <c r="I21" s="47">
        <v>13.826980730000001</v>
      </c>
      <c r="J21" s="47">
        <v>16.617803720000001</v>
      </c>
      <c r="K21" s="47">
        <v>23.374910710000002</v>
      </c>
      <c r="L21" s="47">
        <v>21.913446860000001</v>
      </c>
      <c r="M21" s="47">
        <v>24.836374549999999</v>
      </c>
      <c r="N21" s="47">
        <v>26.35112797</v>
      </c>
      <c r="O21" s="47">
        <v>25.327324319999999</v>
      </c>
      <c r="P21" s="47">
        <v>27.374931629999999</v>
      </c>
    </row>
    <row r="22" spans="1:16" s="46" customFormat="1" ht="15" customHeight="1" x14ac:dyDescent="0.3">
      <c r="A22" s="46" t="s">
        <v>17</v>
      </c>
      <c r="B22" s="47">
        <v>30.34109583</v>
      </c>
      <c r="C22" s="47">
        <v>28.69245716</v>
      </c>
      <c r="D22" s="47">
        <v>31.989734500000001</v>
      </c>
      <c r="E22" s="47">
        <v>40.916598010000001</v>
      </c>
      <c r="F22" s="47">
        <v>38.572428530000003</v>
      </c>
      <c r="G22" s="47">
        <v>43.260767479999998</v>
      </c>
      <c r="H22" s="47">
        <v>19.3160475</v>
      </c>
      <c r="I22" s="47">
        <v>17.284688509999999</v>
      </c>
      <c r="J22" s="47">
        <v>21.347406490000001</v>
      </c>
      <c r="K22" s="47">
        <v>30.43369332</v>
      </c>
      <c r="L22" s="47">
        <v>28.435395320000001</v>
      </c>
      <c r="M22" s="47">
        <v>32.431991320000002</v>
      </c>
      <c r="N22" s="47">
        <v>29.95825688</v>
      </c>
      <c r="O22" s="47">
        <v>28.145109690000002</v>
      </c>
      <c r="P22" s="47">
        <v>31.77140408</v>
      </c>
    </row>
    <row r="23" spans="1:16" s="46" customFormat="1" ht="15" customHeight="1" x14ac:dyDescent="0.3">
      <c r="A23" s="46" t="s">
        <v>18</v>
      </c>
      <c r="B23" s="47">
        <v>32.613353889999999</v>
      </c>
      <c r="C23" s="47">
        <v>30.549596940000001</v>
      </c>
      <c r="D23" s="47">
        <v>34.677110839999997</v>
      </c>
      <c r="E23" s="47">
        <v>42.887419629999997</v>
      </c>
      <c r="F23" s="47">
        <v>40.309096259999997</v>
      </c>
      <c r="G23" s="47">
        <v>45.465743000000003</v>
      </c>
      <c r="H23" s="47">
        <v>22.620124430000001</v>
      </c>
      <c r="I23" s="47">
        <v>20.211544889999999</v>
      </c>
      <c r="J23" s="47">
        <v>25.028703969999999</v>
      </c>
      <c r="K23" s="47">
        <v>32.224038790000002</v>
      </c>
      <c r="L23" s="47">
        <v>29.8605339</v>
      </c>
      <c r="M23" s="47">
        <v>34.587543689999997</v>
      </c>
      <c r="N23" s="47">
        <v>35.12861848</v>
      </c>
      <c r="O23" s="47">
        <v>33.298762439999997</v>
      </c>
      <c r="P23" s="47">
        <v>36.958474510000002</v>
      </c>
    </row>
    <row r="24" spans="1:16" s="46" customFormat="1" ht="15" customHeight="1" x14ac:dyDescent="0.3">
      <c r="A24" s="46" t="s">
        <v>19</v>
      </c>
      <c r="B24" s="47">
        <v>29.89469592</v>
      </c>
      <c r="C24" s="47">
        <v>28.452126440000001</v>
      </c>
      <c r="D24" s="47">
        <v>31.337265389999999</v>
      </c>
      <c r="E24" s="47">
        <v>40.927538820000002</v>
      </c>
      <c r="F24" s="47">
        <v>39.132272329999999</v>
      </c>
      <c r="G24" s="47">
        <v>42.722805309999998</v>
      </c>
      <c r="H24" s="47">
        <v>19.39999113</v>
      </c>
      <c r="I24" s="47">
        <v>17.794863930000002</v>
      </c>
      <c r="J24" s="47">
        <v>21.005118329999998</v>
      </c>
      <c r="K24" s="47">
        <v>29.759474650000001</v>
      </c>
      <c r="L24" s="47">
        <v>28.086263899999999</v>
      </c>
      <c r="M24" s="47">
        <v>31.4326854</v>
      </c>
      <c r="N24" s="47">
        <v>30.612911279999999</v>
      </c>
      <c r="O24" s="47">
        <v>28.665509109999999</v>
      </c>
      <c r="P24" s="47">
        <v>32.560313460000003</v>
      </c>
    </row>
    <row r="25" spans="1:16" s="43" customFormat="1" ht="15" customHeight="1" x14ac:dyDescent="0.3">
      <c r="A25" s="44" t="s">
        <v>21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</row>
    <row r="26" spans="1:16" s="43" customFormat="1" ht="15" customHeight="1" x14ac:dyDescent="0.3">
      <c r="A26" s="44" t="s">
        <v>14</v>
      </c>
      <c r="B26" s="45">
        <v>27.294817729999998</v>
      </c>
      <c r="C26" s="45">
        <v>26.14559882</v>
      </c>
      <c r="D26" s="45">
        <v>28.44403664</v>
      </c>
      <c r="E26" s="45">
        <v>38.306883849999998</v>
      </c>
      <c r="F26" s="45">
        <v>36.681866829999997</v>
      </c>
      <c r="G26" s="45">
        <v>39.93190087</v>
      </c>
      <c r="H26" s="45">
        <v>16.579817269999999</v>
      </c>
      <c r="I26" s="45">
        <v>15.40443722</v>
      </c>
      <c r="J26" s="45">
        <v>17.75519731</v>
      </c>
      <c r="K26" s="45">
        <v>27.38336095</v>
      </c>
      <c r="L26" s="45">
        <v>26.090362899999999</v>
      </c>
      <c r="M26" s="45">
        <v>28.676359000000001</v>
      </c>
      <c r="N26" s="45">
        <v>26.667171239999998</v>
      </c>
      <c r="O26" s="45">
        <v>25.093549370000002</v>
      </c>
      <c r="P26" s="45">
        <v>28.240793119999999</v>
      </c>
    </row>
    <row r="27" spans="1:16" s="46" customFormat="1" ht="15" customHeight="1" x14ac:dyDescent="0.3">
      <c r="A27" s="46" t="s">
        <v>15</v>
      </c>
      <c r="B27" s="47">
        <v>25.62470274</v>
      </c>
      <c r="C27" s="47">
        <v>23.481622489999999</v>
      </c>
      <c r="D27" s="47">
        <v>27.767782990000001</v>
      </c>
      <c r="E27" s="47">
        <v>36.597111990000002</v>
      </c>
      <c r="F27" s="47">
        <v>33.2278752</v>
      </c>
      <c r="G27" s="47">
        <v>39.966348789999998</v>
      </c>
      <c r="H27" s="47">
        <v>15.710801180000001</v>
      </c>
      <c r="I27" s="47">
        <v>13.325415830000001</v>
      </c>
      <c r="J27" s="47">
        <v>18.09618652</v>
      </c>
      <c r="K27" s="47">
        <v>25.571113579999999</v>
      </c>
      <c r="L27" s="47">
        <v>23.296024760000002</v>
      </c>
      <c r="M27" s="47">
        <v>27.846202389999998</v>
      </c>
      <c r="N27" s="47">
        <v>26.444579940000001</v>
      </c>
      <c r="O27" s="47">
        <v>23.996660940000002</v>
      </c>
      <c r="P27" s="47">
        <v>28.892498939999999</v>
      </c>
    </row>
    <row r="28" spans="1:16" s="46" customFormat="1" ht="15" customHeight="1" x14ac:dyDescent="0.3">
      <c r="A28" s="46" t="s">
        <v>16</v>
      </c>
      <c r="B28" s="47">
        <v>24.916297790000002</v>
      </c>
      <c r="C28" s="47">
        <v>23.305021570000001</v>
      </c>
      <c r="D28" s="47">
        <v>26.527574000000001</v>
      </c>
      <c r="E28" s="47">
        <v>35.159218709999998</v>
      </c>
      <c r="F28" s="47">
        <v>32.474481699999998</v>
      </c>
      <c r="G28" s="47">
        <v>37.843955710000003</v>
      </c>
      <c r="H28" s="47">
        <v>14.68353842</v>
      </c>
      <c r="I28" s="47">
        <v>13.2067973</v>
      </c>
      <c r="J28" s="47">
        <v>16.16027953</v>
      </c>
      <c r="K28" s="47">
        <v>25.125217880000001</v>
      </c>
      <c r="L28" s="47">
        <v>23.338637070000001</v>
      </c>
      <c r="M28" s="47">
        <v>26.91179868</v>
      </c>
      <c r="N28" s="47">
        <v>23.137465070000001</v>
      </c>
      <c r="O28" s="47">
        <v>21.40891276</v>
      </c>
      <c r="P28" s="47">
        <v>24.86601739</v>
      </c>
    </row>
    <row r="29" spans="1:16" s="46" customFormat="1" ht="15" customHeight="1" x14ac:dyDescent="0.3">
      <c r="A29" s="46" t="s">
        <v>17</v>
      </c>
      <c r="B29" s="47">
        <v>27.603620320000001</v>
      </c>
      <c r="C29" s="47">
        <v>25.218698589999999</v>
      </c>
      <c r="D29" s="47">
        <v>29.98854205</v>
      </c>
      <c r="E29" s="47">
        <v>39.688268880000003</v>
      </c>
      <c r="F29" s="47">
        <v>36.402543690000002</v>
      </c>
      <c r="G29" s="47">
        <v>42.973994060000003</v>
      </c>
      <c r="H29" s="47">
        <v>16.366711840000001</v>
      </c>
      <c r="I29" s="47">
        <v>14.03769112</v>
      </c>
      <c r="J29" s="47">
        <v>18.69573256</v>
      </c>
      <c r="K29" s="47">
        <v>27.571258690000001</v>
      </c>
      <c r="L29" s="47">
        <v>24.805090620000001</v>
      </c>
      <c r="M29" s="47">
        <v>30.33742676</v>
      </c>
      <c r="N29" s="47">
        <v>27.78147371</v>
      </c>
      <c r="O29" s="47">
        <v>24.81799371</v>
      </c>
      <c r="P29" s="47">
        <v>30.744953710000001</v>
      </c>
    </row>
    <row r="30" spans="1:16" s="46" customFormat="1" ht="15" customHeight="1" x14ac:dyDescent="0.3">
      <c r="A30" s="46" t="s">
        <v>18</v>
      </c>
      <c r="B30" s="47">
        <v>32.151094700000002</v>
      </c>
      <c r="C30" s="47">
        <v>29.223990199999999</v>
      </c>
      <c r="D30" s="47">
        <v>35.0781992</v>
      </c>
      <c r="E30" s="47">
        <v>42.531160290000003</v>
      </c>
      <c r="F30" s="47">
        <v>38.795353179999999</v>
      </c>
      <c r="G30" s="47">
        <v>46.266967389999998</v>
      </c>
      <c r="H30" s="47">
        <v>20.855849209999999</v>
      </c>
      <c r="I30" s="47">
        <v>17.158409599999999</v>
      </c>
      <c r="J30" s="47">
        <v>24.553288819999999</v>
      </c>
      <c r="K30" s="47">
        <v>32.496167190000001</v>
      </c>
      <c r="L30" s="47">
        <v>29.190009759999999</v>
      </c>
      <c r="M30" s="47">
        <v>35.80232462</v>
      </c>
      <c r="N30" s="47">
        <v>29.66011825</v>
      </c>
      <c r="O30" s="47">
        <v>26.799742250000001</v>
      </c>
      <c r="P30" s="47">
        <v>32.520494249999999</v>
      </c>
    </row>
    <row r="31" spans="1:16" s="46" customFormat="1" ht="15" customHeight="1" x14ac:dyDescent="0.3">
      <c r="A31" s="46" t="s">
        <v>19</v>
      </c>
      <c r="B31" s="47">
        <v>28.09262966</v>
      </c>
      <c r="C31" s="47">
        <v>25.675105179999999</v>
      </c>
      <c r="D31" s="47">
        <v>30.510154140000001</v>
      </c>
      <c r="E31" s="47">
        <v>37.617477479999998</v>
      </c>
      <c r="F31" s="47">
        <v>34.580026959999998</v>
      </c>
      <c r="G31" s="47">
        <v>40.654927989999997</v>
      </c>
      <c r="H31" s="47">
        <v>18.49894355</v>
      </c>
      <c r="I31" s="47">
        <v>15.855834339999999</v>
      </c>
      <c r="J31" s="47">
        <v>21.142052769999999</v>
      </c>
      <c r="K31" s="47">
        <v>28.459446809999999</v>
      </c>
      <c r="L31" s="47">
        <v>25.690993240000001</v>
      </c>
      <c r="M31" s="47">
        <v>31.227900389999999</v>
      </c>
      <c r="N31" s="47">
        <v>25.68931212</v>
      </c>
      <c r="O31" s="47">
        <v>23.560721529999999</v>
      </c>
      <c r="P31" s="47">
        <v>27.817902709999998</v>
      </c>
    </row>
    <row r="32" spans="1:16" s="48" customFormat="1" ht="15" customHeight="1" x14ac:dyDescent="0.3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</row>
    <row r="33" spans="1:16" s="48" customFormat="1" ht="15" customHeight="1" x14ac:dyDescent="0.3">
      <c r="A33" s="49" t="s">
        <v>22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  <row r="34" spans="1:16" ht="15" customHeight="1" x14ac:dyDescent="0.3">
      <c r="A34" s="76" t="s">
        <v>23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</row>
    <row r="35" spans="1:16" ht="15" customHeight="1" x14ac:dyDescent="0.3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</row>
  </sheetData>
  <sheetProtection selectLockedCells="1" selectUnlockedCells="1"/>
  <mergeCells count="31">
    <mergeCell ref="M9:M10"/>
    <mergeCell ref="O9:O10"/>
    <mergeCell ref="P9:P10"/>
    <mergeCell ref="A34:P35"/>
    <mergeCell ref="K7:K10"/>
    <mergeCell ref="L7:M8"/>
    <mergeCell ref="N7:N10"/>
    <mergeCell ref="O7:P8"/>
    <mergeCell ref="C9:C10"/>
    <mergeCell ref="D9:D10"/>
    <mergeCell ref="F9:F10"/>
    <mergeCell ref="G9:G10"/>
    <mergeCell ref="I9:I10"/>
    <mergeCell ref="J9:J10"/>
    <mergeCell ref="B7:B10"/>
    <mergeCell ref="A1:P3"/>
    <mergeCell ref="A4:A10"/>
    <mergeCell ref="B4:P4"/>
    <mergeCell ref="B5:D6"/>
    <mergeCell ref="E5:J5"/>
    <mergeCell ref="K5:P5"/>
    <mergeCell ref="E6:G6"/>
    <mergeCell ref="H6:J6"/>
    <mergeCell ref="K6:M6"/>
    <mergeCell ref="N6:P6"/>
    <mergeCell ref="C7:D8"/>
    <mergeCell ref="E7:E10"/>
    <mergeCell ref="F7:G8"/>
    <mergeCell ref="H7:H10"/>
    <mergeCell ref="I7:J8"/>
    <mergeCell ref="L9:L10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C4:J18"/>
  <sheetViews>
    <sheetView workbookViewId="0">
      <selection activeCell="J6" sqref="J6"/>
    </sheetView>
  </sheetViews>
  <sheetFormatPr defaultRowHeight="14.4" x14ac:dyDescent="0.3"/>
  <cols>
    <col min="3" max="3" width="18.44140625" customWidth="1"/>
    <col min="4" max="6" width="18.33203125" customWidth="1"/>
    <col min="7" max="7" width="18.5546875" customWidth="1"/>
    <col min="8" max="8" width="18.44140625" customWidth="1"/>
  </cols>
  <sheetData>
    <row r="4" spans="3:10" ht="60.75" customHeight="1" x14ac:dyDescent="0.3">
      <c r="C4" s="89" t="s">
        <v>128</v>
      </c>
      <c r="D4" s="89"/>
      <c r="E4" s="89"/>
      <c r="F4" s="89"/>
      <c r="G4" s="89"/>
      <c r="H4" s="89"/>
    </row>
    <row r="5" spans="3:10" ht="15" x14ac:dyDescent="0.3">
      <c r="C5" s="95" t="s">
        <v>81</v>
      </c>
      <c r="D5" s="95" t="s">
        <v>3</v>
      </c>
      <c r="E5" s="95" t="s">
        <v>3</v>
      </c>
      <c r="F5" s="95"/>
      <c r="G5" s="95" t="s">
        <v>84</v>
      </c>
      <c r="H5" s="95"/>
    </row>
    <row r="6" spans="3:10" ht="15.6" x14ac:dyDescent="0.3">
      <c r="C6" s="95"/>
      <c r="D6" s="95"/>
      <c r="E6" s="2" t="s">
        <v>85</v>
      </c>
      <c r="F6" s="2" t="s">
        <v>86</v>
      </c>
      <c r="G6" s="2" t="s">
        <v>85</v>
      </c>
      <c r="H6" s="2" t="s">
        <v>86</v>
      </c>
      <c r="J6" s="19" t="s">
        <v>124</v>
      </c>
    </row>
    <row r="7" spans="3:10" ht="15.6" x14ac:dyDescent="0.3">
      <c r="C7" s="4" t="s">
        <v>3</v>
      </c>
      <c r="D7" s="4"/>
      <c r="E7" s="4"/>
      <c r="F7" s="4"/>
      <c r="G7" s="5"/>
      <c r="H7" s="5"/>
    </row>
    <row r="8" spans="3:10" ht="15.6" x14ac:dyDescent="0.3">
      <c r="C8" s="2" t="s">
        <v>87</v>
      </c>
      <c r="D8" s="2"/>
      <c r="E8" s="2"/>
      <c r="F8" s="2"/>
      <c r="G8" s="6"/>
      <c r="H8" s="6"/>
    </row>
    <row r="9" spans="3:10" ht="15.6" x14ac:dyDescent="0.3">
      <c r="C9" s="2" t="s">
        <v>88</v>
      </c>
      <c r="D9" s="2"/>
      <c r="E9" s="2"/>
      <c r="F9" s="2"/>
      <c r="G9" s="6"/>
      <c r="H9" s="6"/>
    </row>
    <row r="10" spans="3:10" ht="15.6" x14ac:dyDescent="0.3">
      <c r="C10" s="2" t="s">
        <v>127</v>
      </c>
      <c r="D10" s="2"/>
      <c r="E10" s="2"/>
      <c r="F10" s="2"/>
      <c r="G10" s="6"/>
      <c r="H10" s="6"/>
    </row>
    <row r="11" spans="3:10" ht="15.6" x14ac:dyDescent="0.3">
      <c r="C11" s="2" t="s">
        <v>92</v>
      </c>
      <c r="D11" s="2"/>
      <c r="E11" s="2"/>
      <c r="F11" s="2"/>
      <c r="G11" s="6"/>
      <c r="H11" s="6"/>
    </row>
    <row r="12" spans="3:10" ht="15.6" x14ac:dyDescent="0.3">
      <c r="C12" s="2" t="s">
        <v>93</v>
      </c>
      <c r="D12" s="2"/>
      <c r="E12" s="2"/>
      <c r="F12" s="2"/>
      <c r="G12" s="6"/>
      <c r="H12" s="6"/>
    </row>
    <row r="13" spans="3:10" ht="15.6" x14ac:dyDescent="0.3">
      <c r="C13" s="2" t="s">
        <v>94</v>
      </c>
      <c r="D13" s="2"/>
      <c r="E13" s="2"/>
      <c r="F13" s="2"/>
      <c r="G13" s="6"/>
      <c r="H13" s="6"/>
    </row>
    <row r="14" spans="3:10" ht="15.6" x14ac:dyDescent="0.3">
      <c r="C14" s="2" t="s">
        <v>95</v>
      </c>
      <c r="D14" s="2"/>
      <c r="E14" s="2"/>
      <c r="F14" s="2"/>
      <c r="G14" s="6"/>
      <c r="H14" s="6"/>
    </row>
    <row r="17" spans="3:3" ht="15.6" x14ac:dyDescent="0.3">
      <c r="C17" s="8" t="s">
        <v>125</v>
      </c>
    </row>
    <row r="18" spans="3:3" ht="15.6" x14ac:dyDescent="0.3">
      <c r="C18" s="8" t="s">
        <v>115</v>
      </c>
    </row>
  </sheetData>
  <mergeCells count="5">
    <mergeCell ref="C4:H4"/>
    <mergeCell ref="C5:C6"/>
    <mergeCell ref="D5:D6"/>
    <mergeCell ref="E5:F5"/>
    <mergeCell ref="G5:H5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5"/>
  <sheetViews>
    <sheetView workbookViewId="0">
      <selection activeCell="E21" sqref="E21"/>
    </sheetView>
  </sheetViews>
  <sheetFormatPr defaultRowHeight="14.4" x14ac:dyDescent="0.3"/>
  <cols>
    <col min="1" max="1" width="19.6640625" customWidth="1"/>
    <col min="2" max="2" width="18.109375" customWidth="1"/>
    <col min="3" max="4" width="18.33203125" customWidth="1"/>
    <col min="5" max="5" width="18.109375" customWidth="1"/>
    <col min="6" max="6" width="18.44140625" customWidth="1"/>
  </cols>
  <sheetData>
    <row r="1" spans="1:6" ht="60" customHeight="1" x14ac:dyDescent="0.3">
      <c r="A1" s="89" t="s">
        <v>129</v>
      </c>
      <c r="B1" s="89"/>
      <c r="C1" s="89"/>
      <c r="D1" s="89"/>
      <c r="E1" s="89"/>
      <c r="F1" s="89"/>
    </row>
    <row r="2" spans="1:6" ht="15" x14ac:dyDescent="0.3">
      <c r="A2" s="95" t="s">
        <v>81</v>
      </c>
      <c r="B2" s="95" t="s">
        <v>3</v>
      </c>
      <c r="C2" s="95" t="s">
        <v>3</v>
      </c>
      <c r="D2" s="95"/>
      <c r="E2" s="95" t="s">
        <v>84</v>
      </c>
      <c r="F2" s="95"/>
    </row>
    <row r="3" spans="1:6" ht="15.6" x14ac:dyDescent="0.3">
      <c r="A3" s="95"/>
      <c r="B3" s="95"/>
      <c r="C3" s="2" t="s">
        <v>85</v>
      </c>
      <c r="D3" s="2" t="s">
        <v>86</v>
      </c>
      <c r="E3" s="2" t="s">
        <v>85</v>
      </c>
      <c r="F3" s="2" t="s">
        <v>86</v>
      </c>
    </row>
    <row r="4" spans="1:6" ht="15.6" x14ac:dyDescent="0.3">
      <c r="A4" s="4" t="s">
        <v>3</v>
      </c>
      <c r="B4" s="4">
        <f>C4+D4</f>
        <v>875</v>
      </c>
      <c r="C4" s="4">
        <f>SUM(C5:C11)</f>
        <v>398</v>
      </c>
      <c r="D4" s="4">
        <f>SUM(D5:D11)</f>
        <v>477</v>
      </c>
      <c r="E4" s="20">
        <f>C4/B4*100</f>
        <v>45.485714285714288</v>
      </c>
      <c r="F4" s="20">
        <f>D4/B4*100</f>
        <v>54.514285714285712</v>
      </c>
    </row>
    <row r="5" spans="1:6" ht="15.6" x14ac:dyDescent="0.3">
      <c r="A5" s="2" t="s">
        <v>87</v>
      </c>
      <c r="B5" s="2">
        <f>C5+D5</f>
        <v>283</v>
      </c>
      <c r="C5" s="2">
        <v>135</v>
      </c>
      <c r="D5" s="2">
        <v>148</v>
      </c>
      <c r="E5" s="21">
        <f t="shared" ref="E5:E11" si="0">C5/B5*100</f>
        <v>47.703180212014132</v>
      </c>
      <c r="F5" s="21">
        <f t="shared" ref="F5:F11" si="1">D5/B5*100</f>
        <v>52.296819787985868</v>
      </c>
    </row>
    <row r="6" spans="1:6" ht="15.6" x14ac:dyDescent="0.3">
      <c r="A6" s="2" t="s">
        <v>88</v>
      </c>
      <c r="B6" s="2">
        <f>C6+D6</f>
        <v>123</v>
      </c>
      <c r="C6" s="2">
        <v>44</v>
      </c>
      <c r="D6" s="2">
        <v>79</v>
      </c>
      <c r="E6" s="21">
        <f t="shared" si="0"/>
        <v>35.772357723577237</v>
      </c>
      <c r="F6" s="21">
        <f t="shared" si="1"/>
        <v>64.22764227642277</v>
      </c>
    </row>
    <row r="7" spans="1:6" ht="15.6" x14ac:dyDescent="0.3">
      <c r="A7" s="2" t="s">
        <v>127</v>
      </c>
      <c r="B7" s="2">
        <f t="shared" ref="B7:B11" si="2">C7+D7</f>
        <v>37</v>
      </c>
      <c r="C7" s="2">
        <v>13</v>
      </c>
      <c r="D7" s="2">
        <v>24</v>
      </c>
      <c r="E7" s="21">
        <f t="shared" si="0"/>
        <v>35.135135135135137</v>
      </c>
      <c r="F7" s="21">
        <f t="shared" si="1"/>
        <v>64.86486486486487</v>
      </c>
    </row>
    <row r="8" spans="1:6" ht="15.6" x14ac:dyDescent="0.3">
      <c r="A8" s="2" t="s">
        <v>92</v>
      </c>
      <c r="B8" s="2">
        <f t="shared" si="2"/>
        <v>140</v>
      </c>
      <c r="C8" s="2">
        <v>60</v>
      </c>
      <c r="D8" s="2">
        <v>80</v>
      </c>
      <c r="E8" s="21">
        <f t="shared" si="0"/>
        <v>42.857142857142854</v>
      </c>
      <c r="F8" s="21">
        <f t="shared" si="1"/>
        <v>57.142857142857139</v>
      </c>
    </row>
    <row r="9" spans="1:6" ht="15.6" x14ac:dyDescent="0.3">
      <c r="A9" s="2" t="s">
        <v>93</v>
      </c>
      <c r="B9" s="2">
        <f t="shared" si="2"/>
        <v>141</v>
      </c>
      <c r="C9" s="2">
        <v>68</v>
      </c>
      <c r="D9" s="2">
        <v>73</v>
      </c>
      <c r="E9" s="21">
        <f t="shared" si="0"/>
        <v>48.226950354609926</v>
      </c>
      <c r="F9" s="21">
        <f t="shared" si="1"/>
        <v>51.773049645390067</v>
      </c>
    </row>
    <row r="10" spans="1:6" ht="15.6" x14ac:dyDescent="0.3">
      <c r="A10" s="2" t="s">
        <v>94</v>
      </c>
      <c r="B10" s="2">
        <f t="shared" si="2"/>
        <v>132</v>
      </c>
      <c r="C10" s="2">
        <v>68</v>
      </c>
      <c r="D10" s="2">
        <v>64</v>
      </c>
      <c r="E10" s="21">
        <f t="shared" si="0"/>
        <v>51.515151515151516</v>
      </c>
      <c r="F10" s="21">
        <f t="shared" si="1"/>
        <v>48.484848484848484</v>
      </c>
    </row>
    <row r="11" spans="1:6" ht="15.6" x14ac:dyDescent="0.3">
      <c r="A11" s="2" t="s">
        <v>95</v>
      </c>
      <c r="B11" s="2">
        <f t="shared" si="2"/>
        <v>19</v>
      </c>
      <c r="C11" s="2">
        <v>10</v>
      </c>
      <c r="D11" s="2">
        <v>9</v>
      </c>
      <c r="E11" s="21">
        <f t="shared" si="0"/>
        <v>52.631578947368418</v>
      </c>
      <c r="F11" s="21">
        <f t="shared" si="1"/>
        <v>47.368421052631575</v>
      </c>
    </row>
    <row r="12" spans="1:6" x14ac:dyDescent="0.3">
      <c r="A12" s="68" t="s">
        <v>110</v>
      </c>
    </row>
    <row r="14" spans="1:6" ht="15.6" x14ac:dyDescent="0.3">
      <c r="A14" s="8"/>
    </row>
    <row r="15" spans="1:6" ht="15.6" x14ac:dyDescent="0.3">
      <c r="A15" s="8"/>
      <c r="B15" s="34"/>
      <c r="C15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"/>
  <sheetViews>
    <sheetView workbookViewId="0">
      <selection activeCell="D20" sqref="D20"/>
    </sheetView>
  </sheetViews>
  <sheetFormatPr defaultRowHeight="14.4" x14ac:dyDescent="0.3"/>
  <cols>
    <col min="1" max="1" width="18.44140625" customWidth="1"/>
    <col min="2" max="2" width="18.33203125" customWidth="1"/>
    <col min="3" max="3" width="18.109375" customWidth="1"/>
    <col min="4" max="4" width="18.44140625" customWidth="1"/>
    <col min="5" max="6" width="18.33203125" customWidth="1"/>
  </cols>
  <sheetData>
    <row r="1" spans="1:8" ht="60" customHeight="1" x14ac:dyDescent="0.3">
      <c r="A1" s="89" t="s">
        <v>130</v>
      </c>
      <c r="B1" s="89"/>
      <c r="C1" s="89"/>
      <c r="D1" s="89"/>
      <c r="E1" s="89"/>
      <c r="F1" s="89"/>
    </row>
    <row r="2" spans="1:8" ht="15" x14ac:dyDescent="0.3">
      <c r="A2" s="95" t="s">
        <v>81</v>
      </c>
      <c r="B2" s="95" t="s">
        <v>3</v>
      </c>
      <c r="C2" s="95" t="s">
        <v>3</v>
      </c>
      <c r="D2" s="95"/>
      <c r="E2" s="95" t="s">
        <v>84</v>
      </c>
      <c r="F2" s="95"/>
    </row>
    <row r="3" spans="1:8" ht="15.6" x14ac:dyDescent="0.3">
      <c r="A3" s="95"/>
      <c r="B3" s="95"/>
      <c r="C3" s="2" t="s">
        <v>85</v>
      </c>
      <c r="D3" s="2" t="s">
        <v>86</v>
      </c>
      <c r="E3" s="2" t="s">
        <v>85</v>
      </c>
      <c r="F3" s="2" t="s">
        <v>86</v>
      </c>
      <c r="H3" s="28"/>
    </row>
    <row r="4" spans="1:8" ht="15.6" x14ac:dyDescent="0.3">
      <c r="A4" s="4" t="s">
        <v>3</v>
      </c>
      <c r="B4" s="4">
        <f>SUM(B5:B11)</f>
        <v>805</v>
      </c>
      <c r="C4" s="4">
        <f>SUM(C5:C11)</f>
        <v>401</v>
      </c>
      <c r="D4" s="4">
        <f>SUM(D5:D11)</f>
        <v>404</v>
      </c>
      <c r="E4" s="20">
        <f>C4/B4*100</f>
        <v>49.813664596273291</v>
      </c>
      <c r="F4" s="20">
        <f>D4/B4*100</f>
        <v>50.186335403726709</v>
      </c>
    </row>
    <row r="5" spans="1:8" ht="15.6" x14ac:dyDescent="0.3">
      <c r="A5" s="2" t="s">
        <v>87</v>
      </c>
      <c r="B5" s="2">
        <f>C5+D5</f>
        <v>263</v>
      </c>
      <c r="C5" s="2">
        <v>135</v>
      </c>
      <c r="D5" s="2">
        <v>128</v>
      </c>
      <c r="E5" s="21">
        <f t="shared" ref="E5:E11" si="0">C5/B5*100</f>
        <v>51.330798479087449</v>
      </c>
      <c r="F5" s="21">
        <f t="shared" ref="F5:F11" si="1">D5/B5*100</f>
        <v>48.669201520912544</v>
      </c>
    </row>
    <row r="6" spans="1:8" ht="15.6" x14ac:dyDescent="0.3">
      <c r="A6" s="2" t="s">
        <v>88</v>
      </c>
      <c r="B6" s="2">
        <f t="shared" ref="B6:B11" si="2">C6+D6</f>
        <v>84</v>
      </c>
      <c r="C6" s="2">
        <v>58</v>
      </c>
      <c r="D6" s="2">
        <v>26</v>
      </c>
      <c r="E6" s="21">
        <f t="shared" si="0"/>
        <v>69.047619047619051</v>
      </c>
      <c r="F6" s="21">
        <f t="shared" si="1"/>
        <v>30.952380952380953</v>
      </c>
    </row>
    <row r="7" spans="1:8" ht="15.6" x14ac:dyDescent="0.3">
      <c r="A7" s="2" t="s">
        <v>127</v>
      </c>
      <c r="B7" s="2">
        <f t="shared" si="2"/>
        <v>37</v>
      </c>
      <c r="C7" s="2">
        <v>12</v>
      </c>
      <c r="D7" s="2">
        <v>25</v>
      </c>
      <c r="E7" s="21">
        <f t="shared" si="0"/>
        <v>32.432432432432435</v>
      </c>
      <c r="F7" s="21">
        <f t="shared" si="1"/>
        <v>67.567567567567565</v>
      </c>
    </row>
    <row r="8" spans="1:8" ht="15.6" x14ac:dyDescent="0.3">
      <c r="A8" s="2" t="s">
        <v>92</v>
      </c>
      <c r="B8" s="2">
        <f t="shared" si="2"/>
        <v>119</v>
      </c>
      <c r="C8" s="2">
        <v>57</v>
      </c>
      <c r="D8" s="2">
        <v>62</v>
      </c>
      <c r="E8" s="21">
        <f t="shared" si="0"/>
        <v>47.899159663865547</v>
      </c>
      <c r="F8" s="21">
        <f t="shared" si="1"/>
        <v>52.100840336134461</v>
      </c>
    </row>
    <row r="9" spans="1:8" ht="15.6" x14ac:dyDescent="0.3">
      <c r="A9" s="2" t="s">
        <v>93</v>
      </c>
      <c r="B9" s="2">
        <f t="shared" si="2"/>
        <v>154</v>
      </c>
      <c r="C9" s="2">
        <v>64</v>
      </c>
      <c r="D9" s="2">
        <v>90</v>
      </c>
      <c r="E9" s="21">
        <f t="shared" si="0"/>
        <v>41.558441558441558</v>
      </c>
      <c r="F9" s="21">
        <f t="shared" si="1"/>
        <v>58.441558441558442</v>
      </c>
    </row>
    <row r="10" spans="1:8" ht="15.6" x14ac:dyDescent="0.3">
      <c r="A10" s="2" t="s">
        <v>94</v>
      </c>
      <c r="B10" s="2">
        <f t="shared" si="2"/>
        <v>131</v>
      </c>
      <c r="C10" s="2">
        <v>69</v>
      </c>
      <c r="D10" s="2">
        <v>62</v>
      </c>
      <c r="E10" s="21">
        <f t="shared" si="0"/>
        <v>52.671755725190842</v>
      </c>
      <c r="F10" s="21">
        <f t="shared" si="1"/>
        <v>47.328244274809158</v>
      </c>
    </row>
    <row r="11" spans="1:8" ht="15.6" x14ac:dyDescent="0.3">
      <c r="A11" s="2" t="s">
        <v>95</v>
      </c>
      <c r="B11" s="2">
        <f t="shared" si="2"/>
        <v>17</v>
      </c>
      <c r="C11" s="2">
        <v>6</v>
      </c>
      <c r="D11" s="2">
        <v>11</v>
      </c>
      <c r="E11" s="21">
        <f t="shared" si="0"/>
        <v>35.294117647058826</v>
      </c>
      <c r="F11" s="21">
        <f t="shared" si="1"/>
        <v>64.705882352941174</v>
      </c>
    </row>
    <row r="12" spans="1:8" x14ac:dyDescent="0.3">
      <c r="A12" s="68" t="s">
        <v>110</v>
      </c>
    </row>
    <row r="14" spans="1:8" ht="15.6" x14ac:dyDescent="0.3">
      <c r="A14" s="8"/>
    </row>
    <row r="15" spans="1:8" ht="15.6" x14ac:dyDescent="0.3">
      <c r="A15" s="8"/>
      <c r="B15" s="34"/>
      <c r="C15" s="34"/>
    </row>
  </sheetData>
  <mergeCells count="5">
    <mergeCell ref="A2:A3"/>
    <mergeCell ref="B2:B3"/>
    <mergeCell ref="C2:D2"/>
    <mergeCell ref="E2:F2"/>
    <mergeCell ref="A1:F1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5"/>
  <sheetViews>
    <sheetView workbookViewId="0">
      <selection activeCell="C20" sqref="C20"/>
    </sheetView>
  </sheetViews>
  <sheetFormatPr defaultRowHeight="14.4" x14ac:dyDescent="0.3"/>
  <cols>
    <col min="1" max="1" width="19.33203125" customWidth="1"/>
    <col min="2" max="2" width="22.44140625" customWidth="1"/>
    <col min="3" max="3" width="18.33203125" customWidth="1"/>
    <col min="4" max="4" width="18.44140625" customWidth="1"/>
    <col min="5" max="6" width="18.33203125" customWidth="1"/>
    <col min="8" max="8" width="35.33203125" bestFit="1" customWidth="1"/>
  </cols>
  <sheetData>
    <row r="1" spans="1:8" ht="52.2" customHeight="1" x14ac:dyDescent="0.3">
      <c r="A1" s="89" t="s">
        <v>131</v>
      </c>
      <c r="B1" s="89"/>
      <c r="C1" s="89"/>
      <c r="D1" s="89"/>
      <c r="E1" s="89"/>
      <c r="F1" s="89"/>
      <c r="H1" s="19"/>
    </row>
    <row r="2" spans="1:8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8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8" ht="15.6" x14ac:dyDescent="0.3">
      <c r="A4" s="10" t="s">
        <v>3</v>
      </c>
      <c r="B4" s="10">
        <f>SUM(B5:B11)</f>
        <v>69</v>
      </c>
      <c r="C4" s="10">
        <f t="shared" ref="C4:D4" si="0">SUM(C5:C11)</f>
        <v>30</v>
      </c>
      <c r="D4" s="10">
        <f t="shared" si="0"/>
        <v>39</v>
      </c>
      <c r="E4" s="11">
        <f>C4/B4*100</f>
        <v>43.478260869565219</v>
      </c>
      <c r="F4" s="11">
        <f>D4/B4*100</f>
        <v>56.521739130434781</v>
      </c>
    </row>
    <row r="5" spans="1:8" ht="15" x14ac:dyDescent="0.3">
      <c r="A5" s="1" t="s">
        <v>87</v>
      </c>
      <c r="B5" s="1">
        <f t="shared" ref="B5:B11" si="1">C5+D5</f>
        <v>35</v>
      </c>
      <c r="C5" s="1">
        <v>13</v>
      </c>
      <c r="D5" s="1">
        <v>22</v>
      </c>
      <c r="E5" s="12">
        <f t="shared" ref="E5:E10" si="2">C5/B5*100</f>
        <v>37.142857142857146</v>
      </c>
      <c r="F5" s="12">
        <f t="shared" ref="F5:F10" si="3">D5/B5*100</f>
        <v>62.857142857142854</v>
      </c>
    </row>
    <row r="6" spans="1:8" ht="15" x14ac:dyDescent="0.3">
      <c r="A6" s="1" t="s">
        <v>88</v>
      </c>
      <c r="B6" s="1">
        <f t="shared" si="1"/>
        <v>0</v>
      </c>
      <c r="C6" s="1">
        <v>0</v>
      </c>
      <c r="D6" s="1">
        <v>0</v>
      </c>
      <c r="E6" s="12" t="s">
        <v>132</v>
      </c>
      <c r="F6" s="12" t="s">
        <v>132</v>
      </c>
    </row>
    <row r="7" spans="1:8" ht="15" x14ac:dyDescent="0.3">
      <c r="A7" s="1" t="s">
        <v>127</v>
      </c>
      <c r="B7" s="1">
        <f t="shared" si="1"/>
        <v>0</v>
      </c>
      <c r="C7" s="1">
        <v>0</v>
      </c>
      <c r="D7" s="1">
        <v>0</v>
      </c>
      <c r="E7" s="12" t="s">
        <v>132</v>
      </c>
      <c r="F7" s="12" t="s">
        <v>132</v>
      </c>
    </row>
    <row r="8" spans="1:8" ht="15" x14ac:dyDescent="0.3">
      <c r="A8" s="1" t="s">
        <v>92</v>
      </c>
      <c r="B8" s="1">
        <f t="shared" si="1"/>
        <v>4</v>
      </c>
      <c r="C8" s="1">
        <v>1</v>
      </c>
      <c r="D8" s="1">
        <v>3</v>
      </c>
      <c r="E8" s="12">
        <f t="shared" si="2"/>
        <v>25</v>
      </c>
      <c r="F8" s="12">
        <f t="shared" si="3"/>
        <v>75</v>
      </c>
    </row>
    <row r="9" spans="1:8" ht="15" x14ac:dyDescent="0.3">
      <c r="A9" s="1" t="s">
        <v>93</v>
      </c>
      <c r="B9" s="1">
        <f t="shared" si="1"/>
        <v>17</v>
      </c>
      <c r="C9" s="1">
        <v>10</v>
      </c>
      <c r="D9" s="1">
        <v>7</v>
      </c>
      <c r="E9" s="12">
        <f t="shared" si="2"/>
        <v>58.82352941176471</v>
      </c>
      <c r="F9" s="12">
        <f t="shared" si="3"/>
        <v>41.17647058823529</v>
      </c>
    </row>
    <row r="10" spans="1:8" ht="15" x14ac:dyDescent="0.3">
      <c r="A10" s="1" t="s">
        <v>94</v>
      </c>
      <c r="B10" s="1">
        <f t="shared" si="1"/>
        <v>13</v>
      </c>
      <c r="C10" s="1">
        <v>6</v>
      </c>
      <c r="D10" s="1">
        <v>7</v>
      </c>
      <c r="E10" s="12">
        <f t="shared" si="2"/>
        <v>46.153846153846153</v>
      </c>
      <c r="F10" s="12">
        <f t="shared" si="3"/>
        <v>53.846153846153847</v>
      </c>
    </row>
    <row r="11" spans="1:8" ht="15" x14ac:dyDescent="0.3">
      <c r="A11" s="1" t="s">
        <v>95</v>
      </c>
      <c r="B11" s="1">
        <f t="shared" si="1"/>
        <v>0</v>
      </c>
      <c r="C11" s="1">
        <v>0</v>
      </c>
      <c r="D11" s="1">
        <v>0</v>
      </c>
      <c r="E11" s="12" t="s">
        <v>132</v>
      </c>
      <c r="F11" s="12" t="s">
        <v>132</v>
      </c>
    </row>
    <row r="12" spans="1:8" x14ac:dyDescent="0.3">
      <c r="A12" s="68" t="s">
        <v>110</v>
      </c>
    </row>
    <row r="14" spans="1:8" ht="15.6" x14ac:dyDescent="0.3">
      <c r="A14" s="8"/>
    </row>
    <row r="15" spans="1:8" ht="15.6" x14ac:dyDescent="0.3">
      <c r="A15" s="34"/>
      <c r="B15" s="34"/>
      <c r="C15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5"/>
  <sheetViews>
    <sheetView workbookViewId="0">
      <selection activeCell="E18" sqref="E18"/>
    </sheetView>
  </sheetViews>
  <sheetFormatPr defaultRowHeight="14.4" x14ac:dyDescent="0.3"/>
  <cols>
    <col min="1" max="1" width="18.44140625" customWidth="1"/>
    <col min="2" max="2" width="18.109375" customWidth="1"/>
    <col min="3" max="3" width="18.33203125" customWidth="1"/>
    <col min="4" max="5" width="18.44140625" customWidth="1"/>
    <col min="6" max="6" width="18.109375" customWidth="1"/>
  </cols>
  <sheetData>
    <row r="1" spans="1:6" ht="59.25" customHeight="1" x14ac:dyDescent="0.3">
      <c r="A1" s="89" t="s">
        <v>133</v>
      </c>
      <c r="B1" s="89"/>
      <c r="C1" s="89"/>
      <c r="D1" s="89"/>
      <c r="E1" s="89"/>
      <c r="F1" s="89"/>
    </row>
    <row r="2" spans="1:6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>SUM(B5:B11)</f>
        <v>90</v>
      </c>
      <c r="C4" s="10">
        <f>SUM(C5:C11)</f>
        <v>47</v>
      </c>
      <c r="D4" s="10">
        <f>SUM(D5:D11)</f>
        <v>43</v>
      </c>
      <c r="E4" s="29">
        <f>C4/B4*100</f>
        <v>52.222222222222229</v>
      </c>
      <c r="F4" s="29">
        <f>D4/B4*100</f>
        <v>47.777777777777779</v>
      </c>
    </row>
    <row r="5" spans="1:6" ht="15" x14ac:dyDescent="0.3">
      <c r="A5" s="1" t="s">
        <v>87</v>
      </c>
      <c r="B5" s="1">
        <f>C5+D5</f>
        <v>42</v>
      </c>
      <c r="C5" s="1">
        <v>21</v>
      </c>
      <c r="D5" s="1">
        <v>21</v>
      </c>
      <c r="E5" s="30">
        <f t="shared" ref="E5:E11" si="0">C5/B5*100</f>
        <v>50</v>
      </c>
      <c r="F5" s="30">
        <f t="shared" ref="F5:F11" si="1">D5/B5*100</f>
        <v>50</v>
      </c>
    </row>
    <row r="6" spans="1:6" ht="15" x14ac:dyDescent="0.3">
      <c r="A6" s="1" t="s">
        <v>88</v>
      </c>
      <c r="B6" s="1">
        <f t="shared" ref="B6:B11" si="2">C6+D6</f>
        <v>11</v>
      </c>
      <c r="C6" s="1">
        <v>7</v>
      </c>
      <c r="D6" s="1">
        <v>4</v>
      </c>
      <c r="E6" s="30">
        <f t="shared" si="0"/>
        <v>63.636363636363633</v>
      </c>
      <c r="F6" s="30">
        <f t="shared" si="1"/>
        <v>36.363636363636367</v>
      </c>
    </row>
    <row r="7" spans="1:6" ht="15" x14ac:dyDescent="0.3">
      <c r="A7" s="1" t="s">
        <v>127</v>
      </c>
      <c r="B7" s="1">
        <f t="shared" si="2"/>
        <v>3</v>
      </c>
      <c r="C7" s="1">
        <v>3</v>
      </c>
      <c r="D7" s="1">
        <v>0</v>
      </c>
      <c r="E7" s="30">
        <f t="shared" si="0"/>
        <v>100</v>
      </c>
      <c r="F7" s="30">
        <f t="shared" si="1"/>
        <v>0</v>
      </c>
    </row>
    <row r="8" spans="1:6" ht="15" x14ac:dyDescent="0.3">
      <c r="A8" s="1" t="s">
        <v>92</v>
      </c>
      <c r="B8" s="1">
        <f t="shared" si="2"/>
        <v>5</v>
      </c>
      <c r="C8" s="1">
        <v>1</v>
      </c>
      <c r="D8" s="1">
        <v>4</v>
      </c>
      <c r="E8" s="30">
        <f t="shared" si="0"/>
        <v>20</v>
      </c>
      <c r="F8" s="30">
        <f t="shared" si="1"/>
        <v>80</v>
      </c>
    </row>
    <row r="9" spans="1:6" ht="15" x14ac:dyDescent="0.3">
      <c r="A9" s="1" t="s">
        <v>93</v>
      </c>
      <c r="B9" s="1">
        <f t="shared" si="2"/>
        <v>11</v>
      </c>
      <c r="C9" s="1">
        <v>5</v>
      </c>
      <c r="D9" s="1">
        <v>6</v>
      </c>
      <c r="E9" s="30">
        <f t="shared" si="0"/>
        <v>45.454545454545453</v>
      </c>
      <c r="F9" s="30">
        <f t="shared" si="1"/>
        <v>54.54545454545454</v>
      </c>
    </row>
    <row r="10" spans="1:6" ht="15" x14ac:dyDescent="0.3">
      <c r="A10" s="1" t="s">
        <v>94</v>
      </c>
      <c r="B10" s="1">
        <f t="shared" si="2"/>
        <v>16</v>
      </c>
      <c r="C10" s="1">
        <v>8</v>
      </c>
      <c r="D10" s="1">
        <v>8</v>
      </c>
      <c r="E10" s="30">
        <f t="shared" si="0"/>
        <v>50</v>
      </c>
      <c r="F10" s="30">
        <f t="shared" si="1"/>
        <v>50</v>
      </c>
    </row>
    <row r="11" spans="1:6" ht="15" x14ac:dyDescent="0.3">
      <c r="A11" s="1" t="s">
        <v>95</v>
      </c>
      <c r="B11" s="1">
        <f t="shared" si="2"/>
        <v>2</v>
      </c>
      <c r="C11" s="1">
        <v>2</v>
      </c>
      <c r="D11" s="1">
        <v>0</v>
      </c>
      <c r="E11" s="30">
        <f t="shared" si="0"/>
        <v>100</v>
      </c>
      <c r="F11" s="30">
        <f t="shared" si="1"/>
        <v>0</v>
      </c>
    </row>
    <row r="12" spans="1:6" x14ac:dyDescent="0.3">
      <c r="A12" s="68" t="s">
        <v>110</v>
      </c>
    </row>
    <row r="14" spans="1:6" ht="15.6" x14ac:dyDescent="0.3">
      <c r="A14" s="8"/>
    </row>
    <row r="15" spans="1:6" ht="15.6" x14ac:dyDescent="0.3">
      <c r="A15" s="34"/>
      <c r="B15" s="34"/>
      <c r="C15" s="34"/>
    </row>
  </sheetData>
  <mergeCells count="5">
    <mergeCell ref="A1:F1"/>
    <mergeCell ref="A2:A3"/>
    <mergeCell ref="B2:B3"/>
    <mergeCell ref="E2:F2"/>
    <mergeCell ref="C2:D2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5"/>
  <sheetViews>
    <sheetView workbookViewId="0">
      <selection activeCell="D20" sqref="D20"/>
    </sheetView>
  </sheetViews>
  <sheetFormatPr defaultRowHeight="14.4" x14ac:dyDescent="0.3"/>
  <cols>
    <col min="1" max="1" width="20.6640625" customWidth="1"/>
    <col min="2" max="2" width="18.33203125" customWidth="1"/>
    <col min="3" max="4" width="18.109375" customWidth="1"/>
    <col min="5" max="5" width="18.44140625" customWidth="1"/>
    <col min="6" max="6" width="18.109375" customWidth="1"/>
  </cols>
  <sheetData>
    <row r="1" spans="1:7" ht="49.2" customHeight="1" x14ac:dyDescent="0.3">
      <c r="A1" s="89" t="s">
        <v>134</v>
      </c>
      <c r="B1" s="89"/>
      <c r="C1" s="89"/>
      <c r="D1" s="89"/>
      <c r="E1" s="89"/>
      <c r="F1" s="89"/>
    </row>
    <row r="2" spans="1:7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7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7" ht="15.6" x14ac:dyDescent="0.3">
      <c r="A4" s="10" t="s">
        <v>3</v>
      </c>
      <c r="B4" s="10">
        <f>SUM(B5:B11)</f>
        <v>82</v>
      </c>
      <c r="C4" s="10">
        <f>SUM(C5:C11)</f>
        <v>41</v>
      </c>
      <c r="D4" s="10">
        <f>SUM(D5:D11)</f>
        <v>41</v>
      </c>
      <c r="E4" s="29">
        <f>C4/B4*100</f>
        <v>50</v>
      </c>
      <c r="F4" s="29">
        <f>D4/B4*100</f>
        <v>50</v>
      </c>
    </row>
    <row r="5" spans="1:7" ht="15" x14ac:dyDescent="0.3">
      <c r="A5" s="1" t="s">
        <v>87</v>
      </c>
      <c r="B5" s="1">
        <f>C5+D5</f>
        <v>39</v>
      </c>
      <c r="C5" s="1">
        <v>17</v>
      </c>
      <c r="D5" s="1">
        <v>22</v>
      </c>
      <c r="E5" s="30">
        <f t="shared" ref="E5:E11" si="0">C5/B5*100</f>
        <v>43.589743589743591</v>
      </c>
      <c r="F5" s="30">
        <f t="shared" ref="F5:F11" si="1">D5/B5*100</f>
        <v>56.410256410256409</v>
      </c>
      <c r="G5" s="31"/>
    </row>
    <row r="6" spans="1:7" ht="15" x14ac:dyDescent="0.3">
      <c r="A6" s="1" t="s">
        <v>88</v>
      </c>
      <c r="B6" s="1">
        <f t="shared" ref="B6:B11" si="2">C6+D6</f>
        <v>9</v>
      </c>
      <c r="C6" s="1">
        <v>5</v>
      </c>
      <c r="D6" s="1">
        <v>4</v>
      </c>
      <c r="E6" s="30">
        <f t="shared" si="0"/>
        <v>55.555555555555557</v>
      </c>
      <c r="F6" s="30">
        <f t="shared" si="1"/>
        <v>44.444444444444443</v>
      </c>
      <c r="G6" s="31"/>
    </row>
    <row r="7" spans="1:7" ht="15" x14ac:dyDescent="0.3">
      <c r="A7" s="1" t="s">
        <v>127</v>
      </c>
      <c r="B7" s="1">
        <f t="shared" si="2"/>
        <v>3</v>
      </c>
      <c r="C7" s="1">
        <v>3</v>
      </c>
      <c r="D7" s="1">
        <v>0</v>
      </c>
      <c r="E7" s="30">
        <f t="shared" si="0"/>
        <v>100</v>
      </c>
      <c r="F7" s="30">
        <f t="shared" si="1"/>
        <v>0</v>
      </c>
      <c r="G7" s="31"/>
    </row>
    <row r="8" spans="1:7" ht="15" x14ac:dyDescent="0.3">
      <c r="A8" s="1" t="s">
        <v>92</v>
      </c>
      <c r="B8" s="1">
        <f t="shared" si="2"/>
        <v>4</v>
      </c>
      <c r="C8" s="1">
        <v>2</v>
      </c>
      <c r="D8" s="1">
        <v>2</v>
      </c>
      <c r="E8" s="30">
        <f t="shared" si="0"/>
        <v>50</v>
      </c>
      <c r="F8" s="30">
        <f t="shared" si="1"/>
        <v>50</v>
      </c>
      <c r="G8" s="31"/>
    </row>
    <row r="9" spans="1:7" ht="15" x14ac:dyDescent="0.3">
      <c r="A9" s="1" t="s">
        <v>93</v>
      </c>
      <c r="B9" s="1">
        <f t="shared" si="2"/>
        <v>12</v>
      </c>
      <c r="C9" s="1">
        <v>7</v>
      </c>
      <c r="D9" s="1">
        <v>5</v>
      </c>
      <c r="E9" s="30">
        <f t="shared" si="0"/>
        <v>58.333333333333336</v>
      </c>
      <c r="F9" s="30">
        <f t="shared" si="1"/>
        <v>41.666666666666671</v>
      </c>
      <c r="G9" s="31"/>
    </row>
    <row r="10" spans="1:7" ht="15" x14ac:dyDescent="0.3">
      <c r="A10" s="1" t="s">
        <v>94</v>
      </c>
      <c r="B10" s="1">
        <f t="shared" si="2"/>
        <v>12</v>
      </c>
      <c r="C10" s="1">
        <v>5</v>
      </c>
      <c r="D10" s="1">
        <v>7</v>
      </c>
      <c r="E10" s="30">
        <f t="shared" si="0"/>
        <v>41.666666666666671</v>
      </c>
      <c r="F10" s="30">
        <f t="shared" si="1"/>
        <v>58.333333333333336</v>
      </c>
      <c r="G10" s="31"/>
    </row>
    <row r="11" spans="1:7" ht="15" x14ac:dyDescent="0.3">
      <c r="A11" s="1" t="s">
        <v>95</v>
      </c>
      <c r="B11" s="1">
        <f t="shared" si="2"/>
        <v>3</v>
      </c>
      <c r="C11" s="1">
        <v>2</v>
      </c>
      <c r="D11" s="1">
        <v>1</v>
      </c>
      <c r="E11" s="30">
        <f t="shared" si="0"/>
        <v>66.666666666666657</v>
      </c>
      <c r="F11" s="30">
        <f t="shared" si="1"/>
        <v>33.333333333333329</v>
      </c>
      <c r="G11" s="31"/>
    </row>
    <row r="12" spans="1:7" x14ac:dyDescent="0.3">
      <c r="A12" s="68" t="s">
        <v>110</v>
      </c>
    </row>
    <row r="14" spans="1:7" ht="15.6" x14ac:dyDescent="0.3">
      <c r="A14" s="8"/>
    </row>
    <row r="15" spans="1:7" ht="15.6" x14ac:dyDescent="0.3">
      <c r="A15" s="34"/>
      <c r="B15" s="34"/>
      <c r="C15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C4:H18"/>
  <sheetViews>
    <sheetView workbookViewId="0">
      <selection activeCell="C17" sqref="C17:C18"/>
    </sheetView>
  </sheetViews>
  <sheetFormatPr defaultRowHeight="14.4" x14ac:dyDescent="0.3"/>
  <cols>
    <col min="3" max="3" width="20.5546875" customWidth="1"/>
    <col min="4" max="4" width="18.44140625" customWidth="1"/>
    <col min="5" max="6" width="18.109375" customWidth="1"/>
    <col min="7" max="7" width="18.44140625" customWidth="1"/>
    <col min="8" max="8" width="18.33203125" customWidth="1"/>
  </cols>
  <sheetData>
    <row r="4" spans="3:8" ht="60" customHeight="1" x14ac:dyDescent="0.3">
      <c r="C4" s="89" t="s">
        <v>135</v>
      </c>
      <c r="D4" s="89"/>
      <c r="E4" s="89"/>
      <c r="F4" s="89"/>
      <c r="G4" s="89"/>
      <c r="H4" s="89"/>
    </row>
    <row r="5" spans="3:8" ht="15" x14ac:dyDescent="0.3">
      <c r="C5" s="102" t="s">
        <v>81</v>
      </c>
      <c r="D5" s="102" t="s">
        <v>3</v>
      </c>
      <c r="E5" s="1" t="s">
        <v>3</v>
      </c>
      <c r="F5" s="1"/>
      <c r="G5" s="1" t="s">
        <v>84</v>
      </c>
      <c r="H5" s="1"/>
    </row>
    <row r="6" spans="3:8" ht="15" x14ac:dyDescent="0.3">
      <c r="C6" s="103"/>
      <c r="D6" s="103"/>
      <c r="E6" s="1" t="s">
        <v>85</v>
      </c>
      <c r="F6" s="1" t="s">
        <v>86</v>
      </c>
      <c r="G6" s="1" t="s">
        <v>85</v>
      </c>
      <c r="H6" s="1" t="s">
        <v>86</v>
      </c>
    </row>
    <row r="7" spans="3:8" ht="15.6" x14ac:dyDescent="0.3">
      <c r="C7" s="10" t="s">
        <v>3</v>
      </c>
      <c r="D7" s="10"/>
      <c r="E7" s="10"/>
      <c r="F7" s="10"/>
      <c r="G7" s="11"/>
      <c r="H7" s="11"/>
    </row>
    <row r="8" spans="3:8" ht="15" x14ac:dyDescent="0.3">
      <c r="C8" s="1" t="s">
        <v>87</v>
      </c>
      <c r="D8" s="1"/>
      <c r="E8" s="1"/>
      <c r="F8" s="1"/>
      <c r="G8" s="12"/>
      <c r="H8" s="12"/>
    </row>
    <row r="9" spans="3:8" ht="15" x14ac:dyDescent="0.3">
      <c r="C9" s="13" t="s">
        <v>88</v>
      </c>
      <c r="D9" s="1"/>
      <c r="E9" s="1"/>
      <c r="F9" s="1"/>
      <c r="G9" s="12"/>
      <c r="H9" s="12"/>
    </row>
    <row r="10" spans="3:8" ht="15" x14ac:dyDescent="0.3">
      <c r="C10" s="15" t="s">
        <v>127</v>
      </c>
      <c r="D10" s="16"/>
      <c r="E10" s="1"/>
      <c r="F10" s="1"/>
      <c r="G10" s="12"/>
      <c r="H10" s="12"/>
    </row>
    <row r="11" spans="3:8" ht="15" x14ac:dyDescent="0.3">
      <c r="C11" s="14" t="s">
        <v>92</v>
      </c>
      <c r="D11" s="1"/>
      <c r="E11" s="1"/>
      <c r="F11" s="1"/>
      <c r="G11" s="12"/>
      <c r="H11" s="12"/>
    </row>
    <row r="12" spans="3:8" ht="15" x14ac:dyDescent="0.3">
      <c r="C12" s="1" t="s">
        <v>93</v>
      </c>
      <c r="D12" s="1"/>
      <c r="E12" s="1"/>
      <c r="F12" s="1"/>
      <c r="G12" s="12"/>
      <c r="H12" s="12"/>
    </row>
    <row r="13" spans="3:8" ht="15" x14ac:dyDescent="0.3">
      <c r="C13" s="1" t="s">
        <v>94</v>
      </c>
      <c r="D13" s="1"/>
      <c r="E13" s="1"/>
      <c r="F13" s="1"/>
      <c r="G13" s="12"/>
      <c r="H13" s="12"/>
    </row>
    <row r="14" spans="3:8" ht="15" x14ac:dyDescent="0.3">
      <c r="C14" s="1" t="s">
        <v>95</v>
      </c>
      <c r="D14" s="1"/>
      <c r="E14" s="1"/>
      <c r="F14" s="1"/>
      <c r="G14" s="12"/>
      <c r="H14" s="12"/>
    </row>
    <row r="17" spans="3:3" ht="15.6" x14ac:dyDescent="0.3">
      <c r="C17" s="8" t="s">
        <v>125</v>
      </c>
    </row>
    <row r="18" spans="3:3" ht="15.6" x14ac:dyDescent="0.3">
      <c r="C18" s="8" t="s">
        <v>115</v>
      </c>
    </row>
  </sheetData>
  <mergeCells count="3">
    <mergeCell ref="C4:H4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13"/>
  <sheetViews>
    <sheetView workbookViewId="0">
      <selection activeCell="F17" sqref="F17"/>
    </sheetView>
  </sheetViews>
  <sheetFormatPr defaultRowHeight="14.4" x14ac:dyDescent="0.3"/>
  <cols>
    <col min="1" max="1" width="20" customWidth="1"/>
    <col min="2" max="2" width="22.6640625" customWidth="1"/>
    <col min="3" max="4" width="18.44140625" customWidth="1"/>
    <col min="5" max="5" width="18.33203125" customWidth="1"/>
    <col min="6" max="6" width="18.44140625" customWidth="1"/>
  </cols>
  <sheetData>
    <row r="1" spans="1:6" ht="45" customHeight="1" x14ac:dyDescent="0.3">
      <c r="A1" s="89" t="s">
        <v>136</v>
      </c>
      <c r="B1" s="89"/>
      <c r="C1" s="89"/>
      <c r="D1" s="89"/>
      <c r="E1" s="89"/>
      <c r="F1" s="89"/>
    </row>
    <row r="2" spans="1:6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 t="shared" ref="B4:D4" si="0">SUM(B5:B9)</f>
        <v>57</v>
      </c>
      <c r="C4" s="10">
        <f t="shared" si="0"/>
        <v>23</v>
      </c>
      <c r="D4" s="10">
        <f t="shared" si="0"/>
        <v>34</v>
      </c>
      <c r="E4" s="29">
        <f>C4/B4*100</f>
        <v>40.350877192982452</v>
      </c>
      <c r="F4" s="29">
        <f>D4/B4*100</f>
        <v>59.649122807017541</v>
      </c>
    </row>
    <row r="5" spans="1:6" ht="15" x14ac:dyDescent="0.3">
      <c r="A5" s="1" t="s">
        <v>87</v>
      </c>
      <c r="B5" s="1">
        <f t="shared" ref="B5:B9" si="1">C5+D5</f>
        <v>16</v>
      </c>
      <c r="C5" s="1">
        <v>4</v>
      </c>
      <c r="D5" s="1">
        <v>12</v>
      </c>
      <c r="E5" s="30">
        <f t="shared" ref="E5:E9" si="2">C5/B5*100</f>
        <v>25</v>
      </c>
      <c r="F5" s="30">
        <f t="shared" ref="F5:F9" si="3">D5/B5*100</f>
        <v>75</v>
      </c>
    </row>
    <row r="6" spans="1:6" ht="15" x14ac:dyDescent="0.3">
      <c r="A6" s="1" t="s">
        <v>127</v>
      </c>
      <c r="B6" s="1">
        <f t="shared" si="1"/>
        <v>9</v>
      </c>
      <c r="C6" s="1">
        <v>4</v>
      </c>
      <c r="D6" s="1">
        <v>5</v>
      </c>
      <c r="E6" s="30">
        <f t="shared" si="2"/>
        <v>44.444444444444443</v>
      </c>
      <c r="F6" s="30">
        <f t="shared" si="3"/>
        <v>55.555555555555557</v>
      </c>
    </row>
    <row r="7" spans="1:6" ht="15" x14ac:dyDescent="0.3">
      <c r="A7" s="1" t="s">
        <v>92</v>
      </c>
      <c r="B7" s="1">
        <f t="shared" si="1"/>
        <v>11</v>
      </c>
      <c r="C7" s="1">
        <v>5</v>
      </c>
      <c r="D7" s="1">
        <v>6</v>
      </c>
      <c r="E7" s="30">
        <f t="shared" si="2"/>
        <v>45.454545454545453</v>
      </c>
      <c r="F7" s="30">
        <f t="shared" si="3"/>
        <v>54.54545454545454</v>
      </c>
    </row>
    <row r="8" spans="1:6" ht="15" x14ac:dyDescent="0.3">
      <c r="A8" s="1" t="s">
        <v>93</v>
      </c>
      <c r="B8" s="1">
        <f t="shared" si="1"/>
        <v>6</v>
      </c>
      <c r="C8" s="1">
        <v>2</v>
      </c>
      <c r="D8" s="1">
        <v>4</v>
      </c>
      <c r="E8" s="30">
        <f t="shared" si="2"/>
        <v>33.333333333333329</v>
      </c>
      <c r="F8" s="30">
        <f t="shared" si="3"/>
        <v>66.666666666666657</v>
      </c>
    </row>
    <row r="9" spans="1:6" ht="15" x14ac:dyDescent="0.3">
      <c r="A9" s="1" t="s">
        <v>95</v>
      </c>
      <c r="B9" s="1">
        <f t="shared" si="1"/>
        <v>15</v>
      </c>
      <c r="C9" s="1">
        <v>8</v>
      </c>
      <c r="D9" s="1">
        <v>7</v>
      </c>
      <c r="E9" s="30">
        <f t="shared" si="2"/>
        <v>53.333333333333336</v>
      </c>
      <c r="F9" s="30">
        <f t="shared" si="3"/>
        <v>46.666666666666664</v>
      </c>
    </row>
    <row r="10" spans="1:6" x14ac:dyDescent="0.3">
      <c r="A10" s="68" t="s">
        <v>110</v>
      </c>
    </row>
    <row r="12" spans="1:6" ht="15.6" x14ac:dyDescent="0.3">
      <c r="A12" s="8"/>
    </row>
    <row r="13" spans="1:6" ht="15.6" x14ac:dyDescent="0.3">
      <c r="A13" s="34"/>
      <c r="B13" s="34"/>
      <c r="C13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13"/>
  <sheetViews>
    <sheetView workbookViewId="0">
      <selection activeCell="D16" sqref="D16"/>
    </sheetView>
  </sheetViews>
  <sheetFormatPr defaultRowHeight="14.4" x14ac:dyDescent="0.3"/>
  <cols>
    <col min="1" max="1" width="20.109375" customWidth="1"/>
    <col min="2" max="2" width="18.109375" customWidth="1"/>
    <col min="3" max="4" width="18.44140625" customWidth="1"/>
    <col min="5" max="6" width="18.33203125" customWidth="1"/>
  </cols>
  <sheetData>
    <row r="1" spans="1:6" ht="45" customHeight="1" x14ac:dyDescent="0.3">
      <c r="A1" s="89" t="s">
        <v>137</v>
      </c>
      <c r="B1" s="89"/>
      <c r="C1" s="89"/>
      <c r="D1" s="89"/>
      <c r="E1" s="89"/>
      <c r="F1" s="89"/>
    </row>
    <row r="2" spans="1:6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 t="shared" ref="B4:D4" si="0">SUM(B5:B9)</f>
        <v>66</v>
      </c>
      <c r="C4" s="10">
        <f t="shared" si="0"/>
        <v>29</v>
      </c>
      <c r="D4" s="10">
        <f t="shared" si="0"/>
        <v>37</v>
      </c>
      <c r="E4" s="29">
        <f>C4/B4*100</f>
        <v>43.939393939393938</v>
      </c>
      <c r="F4" s="29">
        <f>D4/B4*100</f>
        <v>56.060606060606055</v>
      </c>
    </row>
    <row r="5" spans="1:6" ht="15" x14ac:dyDescent="0.3">
      <c r="A5" s="1" t="s">
        <v>87</v>
      </c>
      <c r="B5" s="1">
        <f>C5+D5</f>
        <v>21</v>
      </c>
      <c r="C5" s="1">
        <v>9</v>
      </c>
      <c r="D5" s="1">
        <v>12</v>
      </c>
      <c r="E5" s="30">
        <f t="shared" ref="E5:E9" si="1">C5/B5*100</f>
        <v>42.857142857142854</v>
      </c>
      <c r="F5" s="30">
        <f t="shared" ref="F5:F9" si="2">D5/B5*100</f>
        <v>57.142857142857139</v>
      </c>
    </row>
    <row r="6" spans="1:6" ht="15" x14ac:dyDescent="0.3">
      <c r="A6" s="1" t="s">
        <v>127</v>
      </c>
      <c r="B6" s="1">
        <f t="shared" ref="B6:B9" si="3">C6+D6</f>
        <v>9</v>
      </c>
      <c r="C6" s="1">
        <v>4</v>
      </c>
      <c r="D6" s="1">
        <v>5</v>
      </c>
      <c r="E6" s="30">
        <f t="shared" si="1"/>
        <v>44.444444444444443</v>
      </c>
      <c r="F6" s="30">
        <f t="shared" si="2"/>
        <v>55.555555555555557</v>
      </c>
    </row>
    <row r="7" spans="1:6" ht="15" x14ac:dyDescent="0.3">
      <c r="A7" s="1" t="s">
        <v>92</v>
      </c>
      <c r="B7" s="1">
        <f t="shared" si="3"/>
        <v>11</v>
      </c>
      <c r="C7" s="1">
        <v>6</v>
      </c>
      <c r="D7" s="1">
        <v>5</v>
      </c>
      <c r="E7" s="30">
        <f t="shared" si="1"/>
        <v>54.54545454545454</v>
      </c>
      <c r="F7" s="30">
        <f t="shared" si="2"/>
        <v>45.454545454545453</v>
      </c>
    </row>
    <row r="8" spans="1:6" ht="15" x14ac:dyDescent="0.3">
      <c r="A8" s="1" t="s">
        <v>93</v>
      </c>
      <c r="B8" s="1">
        <f t="shared" si="3"/>
        <v>8</v>
      </c>
      <c r="C8" s="1">
        <v>0</v>
      </c>
      <c r="D8" s="1">
        <v>8</v>
      </c>
      <c r="E8" s="30">
        <f t="shared" si="1"/>
        <v>0</v>
      </c>
      <c r="F8" s="30">
        <f t="shared" si="2"/>
        <v>100</v>
      </c>
    </row>
    <row r="9" spans="1:6" ht="15" x14ac:dyDescent="0.3">
      <c r="A9" s="1" t="s">
        <v>95</v>
      </c>
      <c r="B9" s="1">
        <f t="shared" si="3"/>
        <v>17</v>
      </c>
      <c r="C9" s="1">
        <v>10</v>
      </c>
      <c r="D9" s="1">
        <v>7</v>
      </c>
      <c r="E9" s="30">
        <f t="shared" si="1"/>
        <v>58.82352941176471</v>
      </c>
      <c r="F9" s="30">
        <f t="shared" si="2"/>
        <v>41.17647058823529</v>
      </c>
    </row>
    <row r="10" spans="1:6" x14ac:dyDescent="0.3">
      <c r="A10" s="68" t="s">
        <v>110</v>
      </c>
    </row>
    <row r="12" spans="1:6" ht="15.6" x14ac:dyDescent="0.3">
      <c r="A12" s="8"/>
    </row>
    <row r="13" spans="1:6" ht="15.6" x14ac:dyDescent="0.3">
      <c r="A13" s="34"/>
      <c r="B13" s="34"/>
      <c r="C13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41342-E8C0-4B88-AE00-556AE9AC407F}">
  <dimension ref="A1:F13"/>
  <sheetViews>
    <sheetView workbookViewId="0">
      <selection activeCell="C15" sqref="C15"/>
    </sheetView>
  </sheetViews>
  <sheetFormatPr defaultRowHeight="14.4" x14ac:dyDescent="0.3"/>
  <cols>
    <col min="1" max="1" width="19" customWidth="1"/>
    <col min="2" max="3" width="18.109375" customWidth="1"/>
    <col min="4" max="5" width="18.33203125" customWidth="1"/>
    <col min="6" max="6" width="18.5546875" customWidth="1"/>
  </cols>
  <sheetData>
    <row r="1" spans="1:6" ht="44.25" customHeight="1" x14ac:dyDescent="0.3">
      <c r="A1" s="89" t="s">
        <v>138</v>
      </c>
      <c r="B1" s="89"/>
      <c r="C1" s="89"/>
      <c r="D1" s="89"/>
      <c r="E1" s="89"/>
      <c r="F1" s="89"/>
    </row>
    <row r="2" spans="1:6" ht="15" x14ac:dyDescent="0.3">
      <c r="A2" s="102" t="s">
        <v>81</v>
      </c>
      <c r="B2" s="102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103"/>
      <c r="B3" s="103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 t="shared" ref="B4:D4" si="0">SUM(B5:B9)</f>
        <v>59</v>
      </c>
      <c r="C4" s="10">
        <f t="shared" si="0"/>
        <v>21</v>
      </c>
      <c r="D4" s="10">
        <f t="shared" si="0"/>
        <v>38</v>
      </c>
      <c r="E4" s="29">
        <f>C4/B4*100</f>
        <v>35.593220338983052</v>
      </c>
      <c r="F4" s="29">
        <f>D4/B4*100</f>
        <v>64.406779661016941</v>
      </c>
    </row>
    <row r="5" spans="1:6" ht="15" x14ac:dyDescent="0.3">
      <c r="A5" s="1" t="s">
        <v>87</v>
      </c>
      <c r="B5" s="1">
        <f t="shared" ref="B5:B9" si="1">C5+D5</f>
        <v>15</v>
      </c>
      <c r="C5" s="1">
        <v>5</v>
      </c>
      <c r="D5" s="1">
        <v>10</v>
      </c>
      <c r="E5" s="30">
        <f t="shared" ref="E5:E9" si="2">C5/B5*100</f>
        <v>33.333333333333329</v>
      </c>
      <c r="F5" s="30">
        <f t="shared" ref="F5:F9" si="3">D5/B5*100</f>
        <v>66.666666666666657</v>
      </c>
    </row>
    <row r="6" spans="1:6" ht="15" x14ac:dyDescent="0.3">
      <c r="A6" s="1" t="s">
        <v>127</v>
      </c>
      <c r="B6" s="1">
        <f t="shared" si="1"/>
        <v>7</v>
      </c>
      <c r="C6" s="1">
        <v>3</v>
      </c>
      <c r="D6" s="1">
        <v>4</v>
      </c>
      <c r="E6" s="30">
        <f t="shared" si="2"/>
        <v>42.857142857142854</v>
      </c>
      <c r="F6" s="30">
        <f t="shared" si="3"/>
        <v>57.142857142857139</v>
      </c>
    </row>
    <row r="7" spans="1:6" ht="15" x14ac:dyDescent="0.3">
      <c r="A7" s="1" t="s">
        <v>92</v>
      </c>
      <c r="B7" s="1">
        <f t="shared" si="1"/>
        <v>15</v>
      </c>
      <c r="C7" s="1">
        <v>8</v>
      </c>
      <c r="D7" s="1">
        <v>7</v>
      </c>
      <c r="E7" s="30">
        <f t="shared" si="2"/>
        <v>53.333333333333336</v>
      </c>
      <c r="F7" s="30">
        <f t="shared" si="3"/>
        <v>46.666666666666664</v>
      </c>
    </row>
    <row r="8" spans="1:6" ht="15" x14ac:dyDescent="0.3">
      <c r="A8" s="1" t="s">
        <v>93</v>
      </c>
      <c r="B8" s="1">
        <f t="shared" si="1"/>
        <v>14</v>
      </c>
      <c r="C8" s="1">
        <v>1</v>
      </c>
      <c r="D8" s="1">
        <v>13</v>
      </c>
      <c r="E8" s="30">
        <f t="shared" si="2"/>
        <v>7.1428571428571423</v>
      </c>
      <c r="F8" s="30">
        <f t="shared" si="3"/>
        <v>92.857142857142861</v>
      </c>
    </row>
    <row r="9" spans="1:6" ht="15" x14ac:dyDescent="0.3">
      <c r="A9" s="1" t="s">
        <v>95</v>
      </c>
      <c r="B9" s="1">
        <f t="shared" si="1"/>
        <v>8</v>
      </c>
      <c r="C9" s="1">
        <v>4</v>
      </c>
      <c r="D9" s="1">
        <v>4</v>
      </c>
      <c r="E9" s="30">
        <f t="shared" si="2"/>
        <v>50</v>
      </c>
      <c r="F9" s="30">
        <f t="shared" si="3"/>
        <v>50</v>
      </c>
    </row>
    <row r="10" spans="1:6" x14ac:dyDescent="0.3">
      <c r="A10" s="68" t="s">
        <v>110</v>
      </c>
    </row>
    <row r="12" spans="1:6" ht="15.6" x14ac:dyDescent="0.3">
      <c r="A12" s="8"/>
    </row>
    <row r="13" spans="1:6" ht="15.6" x14ac:dyDescent="0.3">
      <c r="A13" s="34"/>
      <c r="B13" s="34"/>
      <c r="C13" s="34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EBA96-B9B5-464B-818D-A00CA5217FD3}">
  <dimension ref="A1:P50"/>
  <sheetViews>
    <sheetView showGridLines="0" workbookViewId="0">
      <selection sqref="A1:P3"/>
    </sheetView>
  </sheetViews>
  <sheetFormatPr defaultColWidth="10.6640625" defaultRowHeight="15" customHeight="1" x14ac:dyDescent="0.3"/>
  <cols>
    <col min="1" max="1" width="20.6640625" style="40" customWidth="1"/>
    <col min="2" max="16" width="7.6640625" style="40" customWidth="1"/>
    <col min="17" max="256" width="10.6640625" style="40"/>
    <col min="257" max="257" width="20.6640625" style="40" customWidth="1"/>
    <col min="258" max="272" width="7.6640625" style="40" customWidth="1"/>
    <col min="273" max="512" width="10.6640625" style="40"/>
    <col min="513" max="513" width="20.6640625" style="40" customWidth="1"/>
    <col min="514" max="528" width="7.6640625" style="40" customWidth="1"/>
    <col min="529" max="768" width="10.6640625" style="40"/>
    <col min="769" max="769" width="20.6640625" style="40" customWidth="1"/>
    <col min="770" max="784" width="7.6640625" style="40" customWidth="1"/>
    <col min="785" max="1024" width="10.6640625" style="40"/>
    <col min="1025" max="1025" width="20.6640625" style="40" customWidth="1"/>
    <col min="1026" max="1040" width="7.6640625" style="40" customWidth="1"/>
    <col min="1041" max="1280" width="10.6640625" style="40"/>
    <col min="1281" max="1281" width="20.6640625" style="40" customWidth="1"/>
    <col min="1282" max="1296" width="7.6640625" style="40" customWidth="1"/>
    <col min="1297" max="1536" width="10.6640625" style="40"/>
    <col min="1537" max="1537" width="20.6640625" style="40" customWidth="1"/>
    <col min="1538" max="1552" width="7.6640625" style="40" customWidth="1"/>
    <col min="1553" max="1792" width="10.6640625" style="40"/>
    <col min="1793" max="1793" width="20.6640625" style="40" customWidth="1"/>
    <col min="1794" max="1808" width="7.6640625" style="40" customWidth="1"/>
    <col min="1809" max="2048" width="10.6640625" style="40"/>
    <col min="2049" max="2049" width="20.6640625" style="40" customWidth="1"/>
    <col min="2050" max="2064" width="7.6640625" style="40" customWidth="1"/>
    <col min="2065" max="2304" width="10.6640625" style="40"/>
    <col min="2305" max="2305" width="20.6640625" style="40" customWidth="1"/>
    <col min="2306" max="2320" width="7.6640625" style="40" customWidth="1"/>
    <col min="2321" max="2560" width="10.6640625" style="40"/>
    <col min="2561" max="2561" width="20.6640625" style="40" customWidth="1"/>
    <col min="2562" max="2576" width="7.6640625" style="40" customWidth="1"/>
    <col min="2577" max="2816" width="10.6640625" style="40"/>
    <col min="2817" max="2817" width="20.6640625" style="40" customWidth="1"/>
    <col min="2818" max="2832" width="7.6640625" style="40" customWidth="1"/>
    <col min="2833" max="3072" width="10.6640625" style="40"/>
    <col min="3073" max="3073" width="20.6640625" style="40" customWidth="1"/>
    <col min="3074" max="3088" width="7.6640625" style="40" customWidth="1"/>
    <col min="3089" max="3328" width="10.6640625" style="40"/>
    <col min="3329" max="3329" width="20.6640625" style="40" customWidth="1"/>
    <col min="3330" max="3344" width="7.6640625" style="40" customWidth="1"/>
    <col min="3345" max="3584" width="10.6640625" style="40"/>
    <col min="3585" max="3585" width="20.6640625" style="40" customWidth="1"/>
    <col min="3586" max="3600" width="7.6640625" style="40" customWidth="1"/>
    <col min="3601" max="3840" width="10.6640625" style="40"/>
    <col min="3841" max="3841" width="20.6640625" style="40" customWidth="1"/>
    <col min="3842" max="3856" width="7.6640625" style="40" customWidth="1"/>
    <col min="3857" max="4096" width="10.6640625" style="40"/>
    <col min="4097" max="4097" width="20.6640625" style="40" customWidth="1"/>
    <col min="4098" max="4112" width="7.6640625" style="40" customWidth="1"/>
    <col min="4113" max="4352" width="10.6640625" style="40"/>
    <col min="4353" max="4353" width="20.6640625" style="40" customWidth="1"/>
    <col min="4354" max="4368" width="7.6640625" style="40" customWidth="1"/>
    <col min="4369" max="4608" width="10.6640625" style="40"/>
    <col min="4609" max="4609" width="20.6640625" style="40" customWidth="1"/>
    <col min="4610" max="4624" width="7.6640625" style="40" customWidth="1"/>
    <col min="4625" max="4864" width="10.6640625" style="40"/>
    <col min="4865" max="4865" width="20.6640625" style="40" customWidth="1"/>
    <col min="4866" max="4880" width="7.6640625" style="40" customWidth="1"/>
    <col min="4881" max="5120" width="10.6640625" style="40"/>
    <col min="5121" max="5121" width="20.6640625" style="40" customWidth="1"/>
    <col min="5122" max="5136" width="7.6640625" style="40" customWidth="1"/>
    <col min="5137" max="5376" width="10.6640625" style="40"/>
    <col min="5377" max="5377" width="20.6640625" style="40" customWidth="1"/>
    <col min="5378" max="5392" width="7.6640625" style="40" customWidth="1"/>
    <col min="5393" max="5632" width="10.6640625" style="40"/>
    <col min="5633" max="5633" width="20.6640625" style="40" customWidth="1"/>
    <col min="5634" max="5648" width="7.6640625" style="40" customWidth="1"/>
    <col min="5649" max="5888" width="10.6640625" style="40"/>
    <col min="5889" max="5889" width="20.6640625" style="40" customWidth="1"/>
    <col min="5890" max="5904" width="7.6640625" style="40" customWidth="1"/>
    <col min="5905" max="6144" width="10.6640625" style="40"/>
    <col min="6145" max="6145" width="20.6640625" style="40" customWidth="1"/>
    <col min="6146" max="6160" width="7.6640625" style="40" customWidth="1"/>
    <col min="6161" max="6400" width="10.6640625" style="40"/>
    <col min="6401" max="6401" width="20.6640625" style="40" customWidth="1"/>
    <col min="6402" max="6416" width="7.6640625" style="40" customWidth="1"/>
    <col min="6417" max="6656" width="10.6640625" style="40"/>
    <col min="6657" max="6657" width="20.6640625" style="40" customWidth="1"/>
    <col min="6658" max="6672" width="7.6640625" style="40" customWidth="1"/>
    <col min="6673" max="6912" width="10.6640625" style="40"/>
    <col min="6913" max="6913" width="20.6640625" style="40" customWidth="1"/>
    <col min="6914" max="6928" width="7.6640625" style="40" customWidth="1"/>
    <col min="6929" max="7168" width="10.6640625" style="40"/>
    <col min="7169" max="7169" width="20.6640625" style="40" customWidth="1"/>
    <col min="7170" max="7184" width="7.6640625" style="40" customWidth="1"/>
    <col min="7185" max="7424" width="10.6640625" style="40"/>
    <col min="7425" max="7425" width="20.6640625" style="40" customWidth="1"/>
    <col min="7426" max="7440" width="7.6640625" style="40" customWidth="1"/>
    <col min="7441" max="7680" width="10.6640625" style="40"/>
    <col min="7681" max="7681" width="20.6640625" style="40" customWidth="1"/>
    <col min="7682" max="7696" width="7.6640625" style="40" customWidth="1"/>
    <col min="7697" max="7936" width="10.6640625" style="40"/>
    <col min="7937" max="7937" width="20.6640625" style="40" customWidth="1"/>
    <col min="7938" max="7952" width="7.6640625" style="40" customWidth="1"/>
    <col min="7953" max="8192" width="10.6640625" style="40"/>
    <col min="8193" max="8193" width="20.6640625" style="40" customWidth="1"/>
    <col min="8194" max="8208" width="7.6640625" style="40" customWidth="1"/>
    <col min="8209" max="8448" width="10.6640625" style="40"/>
    <col min="8449" max="8449" width="20.6640625" style="40" customWidth="1"/>
    <col min="8450" max="8464" width="7.6640625" style="40" customWidth="1"/>
    <col min="8465" max="8704" width="10.6640625" style="40"/>
    <col min="8705" max="8705" width="20.6640625" style="40" customWidth="1"/>
    <col min="8706" max="8720" width="7.6640625" style="40" customWidth="1"/>
    <col min="8721" max="8960" width="10.6640625" style="40"/>
    <col min="8961" max="8961" width="20.6640625" style="40" customWidth="1"/>
    <col min="8962" max="8976" width="7.6640625" style="40" customWidth="1"/>
    <col min="8977" max="9216" width="10.6640625" style="40"/>
    <col min="9217" max="9217" width="20.6640625" style="40" customWidth="1"/>
    <col min="9218" max="9232" width="7.6640625" style="40" customWidth="1"/>
    <col min="9233" max="9472" width="10.6640625" style="40"/>
    <col min="9473" max="9473" width="20.6640625" style="40" customWidth="1"/>
    <col min="9474" max="9488" width="7.6640625" style="40" customWidth="1"/>
    <col min="9489" max="9728" width="10.6640625" style="40"/>
    <col min="9729" max="9729" width="20.6640625" style="40" customWidth="1"/>
    <col min="9730" max="9744" width="7.6640625" style="40" customWidth="1"/>
    <col min="9745" max="9984" width="10.6640625" style="40"/>
    <col min="9985" max="9985" width="20.6640625" style="40" customWidth="1"/>
    <col min="9986" max="10000" width="7.6640625" style="40" customWidth="1"/>
    <col min="10001" max="10240" width="10.6640625" style="40"/>
    <col min="10241" max="10241" width="20.6640625" style="40" customWidth="1"/>
    <col min="10242" max="10256" width="7.6640625" style="40" customWidth="1"/>
    <col min="10257" max="10496" width="10.6640625" style="40"/>
    <col min="10497" max="10497" width="20.6640625" style="40" customWidth="1"/>
    <col min="10498" max="10512" width="7.6640625" style="40" customWidth="1"/>
    <col min="10513" max="10752" width="10.6640625" style="40"/>
    <col min="10753" max="10753" width="20.6640625" style="40" customWidth="1"/>
    <col min="10754" max="10768" width="7.6640625" style="40" customWidth="1"/>
    <col min="10769" max="11008" width="10.6640625" style="40"/>
    <col min="11009" max="11009" width="20.6640625" style="40" customWidth="1"/>
    <col min="11010" max="11024" width="7.6640625" style="40" customWidth="1"/>
    <col min="11025" max="11264" width="10.6640625" style="40"/>
    <col min="11265" max="11265" width="20.6640625" style="40" customWidth="1"/>
    <col min="11266" max="11280" width="7.6640625" style="40" customWidth="1"/>
    <col min="11281" max="11520" width="10.6640625" style="40"/>
    <col min="11521" max="11521" width="20.6640625" style="40" customWidth="1"/>
    <col min="11522" max="11536" width="7.6640625" style="40" customWidth="1"/>
    <col min="11537" max="11776" width="10.6640625" style="40"/>
    <col min="11777" max="11777" width="20.6640625" style="40" customWidth="1"/>
    <col min="11778" max="11792" width="7.6640625" style="40" customWidth="1"/>
    <col min="11793" max="12032" width="10.6640625" style="40"/>
    <col min="12033" max="12033" width="20.6640625" style="40" customWidth="1"/>
    <col min="12034" max="12048" width="7.6640625" style="40" customWidth="1"/>
    <col min="12049" max="12288" width="10.6640625" style="40"/>
    <col min="12289" max="12289" width="20.6640625" style="40" customWidth="1"/>
    <col min="12290" max="12304" width="7.6640625" style="40" customWidth="1"/>
    <col min="12305" max="12544" width="10.6640625" style="40"/>
    <col min="12545" max="12545" width="20.6640625" style="40" customWidth="1"/>
    <col min="12546" max="12560" width="7.6640625" style="40" customWidth="1"/>
    <col min="12561" max="12800" width="10.6640625" style="40"/>
    <col min="12801" max="12801" width="20.6640625" style="40" customWidth="1"/>
    <col min="12802" max="12816" width="7.6640625" style="40" customWidth="1"/>
    <col min="12817" max="13056" width="10.6640625" style="40"/>
    <col min="13057" max="13057" width="20.6640625" style="40" customWidth="1"/>
    <col min="13058" max="13072" width="7.6640625" style="40" customWidth="1"/>
    <col min="13073" max="13312" width="10.6640625" style="40"/>
    <col min="13313" max="13313" width="20.6640625" style="40" customWidth="1"/>
    <col min="13314" max="13328" width="7.6640625" style="40" customWidth="1"/>
    <col min="13329" max="13568" width="10.6640625" style="40"/>
    <col min="13569" max="13569" width="20.6640625" style="40" customWidth="1"/>
    <col min="13570" max="13584" width="7.6640625" style="40" customWidth="1"/>
    <col min="13585" max="13824" width="10.6640625" style="40"/>
    <col min="13825" max="13825" width="20.6640625" style="40" customWidth="1"/>
    <col min="13826" max="13840" width="7.6640625" style="40" customWidth="1"/>
    <col min="13841" max="14080" width="10.6640625" style="40"/>
    <col min="14081" max="14081" width="20.6640625" style="40" customWidth="1"/>
    <col min="14082" max="14096" width="7.6640625" style="40" customWidth="1"/>
    <col min="14097" max="14336" width="10.6640625" style="40"/>
    <col min="14337" max="14337" width="20.6640625" style="40" customWidth="1"/>
    <col min="14338" max="14352" width="7.6640625" style="40" customWidth="1"/>
    <col min="14353" max="14592" width="10.6640625" style="40"/>
    <col min="14593" max="14593" width="20.6640625" style="40" customWidth="1"/>
    <col min="14594" max="14608" width="7.6640625" style="40" customWidth="1"/>
    <col min="14609" max="14848" width="10.6640625" style="40"/>
    <col min="14849" max="14849" width="20.6640625" style="40" customWidth="1"/>
    <col min="14850" max="14864" width="7.6640625" style="40" customWidth="1"/>
    <col min="14865" max="15104" width="10.6640625" style="40"/>
    <col min="15105" max="15105" width="20.6640625" style="40" customWidth="1"/>
    <col min="15106" max="15120" width="7.6640625" style="40" customWidth="1"/>
    <col min="15121" max="15360" width="10.6640625" style="40"/>
    <col min="15361" max="15361" width="20.6640625" style="40" customWidth="1"/>
    <col min="15362" max="15376" width="7.6640625" style="40" customWidth="1"/>
    <col min="15377" max="15616" width="10.6640625" style="40"/>
    <col min="15617" max="15617" width="20.6640625" style="40" customWidth="1"/>
    <col min="15618" max="15632" width="7.6640625" style="40" customWidth="1"/>
    <col min="15633" max="15872" width="10.6640625" style="40"/>
    <col min="15873" max="15873" width="20.6640625" style="40" customWidth="1"/>
    <col min="15874" max="15888" width="7.6640625" style="40" customWidth="1"/>
    <col min="15889" max="16128" width="10.6640625" style="40"/>
    <col min="16129" max="16129" width="20.6640625" style="40" customWidth="1"/>
    <col min="16130" max="16144" width="7.6640625" style="40" customWidth="1"/>
    <col min="16145" max="16384" width="10.6640625" style="40"/>
  </cols>
  <sheetData>
    <row r="1" spans="1:16" ht="15" customHeight="1" x14ac:dyDescent="0.3">
      <c r="A1" s="72" t="s">
        <v>24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5" customHeigh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6" ht="1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6" ht="15" customHeight="1" x14ac:dyDescent="0.3">
      <c r="A4" s="73" t="s">
        <v>25</v>
      </c>
      <c r="B4" s="74" t="s">
        <v>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16" ht="15" customHeight="1" x14ac:dyDescent="0.3">
      <c r="A5" s="73"/>
      <c r="B5" s="75" t="s">
        <v>3</v>
      </c>
      <c r="C5" s="75"/>
      <c r="D5" s="75"/>
      <c r="E5" s="75" t="s">
        <v>4</v>
      </c>
      <c r="F5" s="75"/>
      <c r="G5" s="75"/>
      <c r="H5" s="75"/>
      <c r="I5" s="75"/>
      <c r="J5" s="75"/>
      <c r="K5" s="74" t="s">
        <v>5</v>
      </c>
      <c r="L5" s="74"/>
      <c r="M5" s="74"/>
      <c r="N5" s="74"/>
      <c r="O5" s="74"/>
      <c r="P5" s="74"/>
    </row>
    <row r="6" spans="1:16" ht="15" customHeight="1" x14ac:dyDescent="0.3">
      <c r="A6" s="73"/>
      <c r="B6" s="75"/>
      <c r="C6" s="75"/>
      <c r="D6" s="75"/>
      <c r="E6" s="75" t="s">
        <v>6</v>
      </c>
      <c r="F6" s="75"/>
      <c r="G6" s="75"/>
      <c r="H6" s="75" t="s">
        <v>7</v>
      </c>
      <c r="I6" s="75"/>
      <c r="J6" s="75"/>
      <c r="K6" s="75" t="s">
        <v>8</v>
      </c>
      <c r="L6" s="75"/>
      <c r="M6" s="75"/>
      <c r="N6" s="74" t="s">
        <v>9</v>
      </c>
      <c r="O6" s="74"/>
      <c r="P6" s="74"/>
    </row>
    <row r="7" spans="1:16" ht="15" customHeight="1" x14ac:dyDescent="0.3">
      <c r="A7" s="73"/>
      <c r="B7" s="75" t="s">
        <v>3</v>
      </c>
      <c r="C7" s="75" t="s">
        <v>10</v>
      </c>
      <c r="D7" s="75"/>
      <c r="E7" s="75" t="s">
        <v>3</v>
      </c>
      <c r="F7" s="75" t="s">
        <v>10</v>
      </c>
      <c r="G7" s="75"/>
      <c r="H7" s="75" t="s">
        <v>3</v>
      </c>
      <c r="I7" s="75" t="s">
        <v>10</v>
      </c>
      <c r="J7" s="75"/>
      <c r="K7" s="75" t="s">
        <v>3</v>
      </c>
      <c r="L7" s="75" t="s">
        <v>10</v>
      </c>
      <c r="M7" s="75"/>
      <c r="N7" s="75" t="s">
        <v>3</v>
      </c>
      <c r="O7" s="74" t="s">
        <v>10</v>
      </c>
      <c r="P7" s="74"/>
    </row>
    <row r="8" spans="1:16" ht="15" customHeight="1" x14ac:dyDescent="0.3">
      <c r="A8" s="73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4"/>
    </row>
    <row r="9" spans="1:16" ht="15" customHeight="1" x14ac:dyDescent="0.3">
      <c r="A9" s="73"/>
      <c r="B9" s="75"/>
      <c r="C9" s="75" t="s">
        <v>11</v>
      </c>
      <c r="D9" s="75" t="s">
        <v>12</v>
      </c>
      <c r="E9" s="75"/>
      <c r="F9" s="75" t="s">
        <v>11</v>
      </c>
      <c r="G9" s="75" t="s">
        <v>12</v>
      </c>
      <c r="H9" s="75"/>
      <c r="I9" s="75" t="s">
        <v>11</v>
      </c>
      <c r="J9" s="75" t="s">
        <v>12</v>
      </c>
      <c r="K9" s="75"/>
      <c r="L9" s="75" t="s">
        <v>11</v>
      </c>
      <c r="M9" s="75" t="s">
        <v>12</v>
      </c>
      <c r="N9" s="75"/>
      <c r="O9" s="75" t="s">
        <v>11</v>
      </c>
      <c r="P9" s="74" t="s">
        <v>12</v>
      </c>
    </row>
    <row r="10" spans="1:16" ht="15" customHeight="1" x14ac:dyDescent="0.3">
      <c r="A10" s="73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4"/>
    </row>
    <row r="11" spans="1:16" s="43" customFormat="1" ht="15" customHeight="1" x14ac:dyDescent="0.3">
      <c r="A11" s="44" t="s">
        <v>14</v>
      </c>
      <c r="B11" s="45">
        <v>28.132045160000001</v>
      </c>
      <c r="C11" s="45">
        <v>27.430123460000001</v>
      </c>
      <c r="D11" s="45">
        <v>28.833966849999999</v>
      </c>
      <c r="E11" s="45">
        <v>38.520056439999998</v>
      </c>
      <c r="F11" s="45">
        <v>37.56795692</v>
      </c>
      <c r="G11" s="45">
        <v>39.472155960000002</v>
      </c>
      <c r="H11" s="45">
        <v>18.026689019999999</v>
      </c>
      <c r="I11" s="45">
        <v>17.257775219999999</v>
      </c>
      <c r="J11" s="45">
        <v>18.795602809999998</v>
      </c>
      <c r="K11" s="45">
        <v>28.052869439999998</v>
      </c>
      <c r="L11" s="45">
        <v>27.24500784</v>
      </c>
      <c r="M11" s="45">
        <v>28.86073103</v>
      </c>
      <c r="N11" s="45">
        <v>28.59992527</v>
      </c>
      <c r="O11" s="45">
        <v>27.7407456</v>
      </c>
      <c r="P11" s="45">
        <v>29.45910494</v>
      </c>
    </row>
    <row r="12" spans="1:16" s="43" customFormat="1" ht="15" customHeight="1" x14ac:dyDescent="0.3">
      <c r="A12" s="50" t="s">
        <v>15</v>
      </c>
      <c r="B12" s="45">
        <v>27.630142599999999</v>
      </c>
      <c r="C12" s="45">
        <v>26.125651950000002</v>
      </c>
      <c r="D12" s="45">
        <v>29.134633239999999</v>
      </c>
      <c r="E12" s="45">
        <v>37.05037686</v>
      </c>
      <c r="F12" s="45">
        <v>34.663804089999999</v>
      </c>
      <c r="G12" s="45">
        <v>39.436949630000001</v>
      </c>
      <c r="H12" s="45">
        <v>19.33621497</v>
      </c>
      <c r="I12" s="45">
        <v>17.81268334</v>
      </c>
      <c r="J12" s="45">
        <v>20.859746609999998</v>
      </c>
      <c r="K12" s="45">
        <v>27.781900579999999</v>
      </c>
      <c r="L12" s="45">
        <v>26.16565846</v>
      </c>
      <c r="M12" s="45">
        <v>29.39814269</v>
      </c>
      <c r="N12" s="45">
        <v>25.656429930000002</v>
      </c>
      <c r="O12" s="45">
        <v>24.23981582</v>
      </c>
      <c r="P12" s="45">
        <v>27.073044039999999</v>
      </c>
    </row>
    <row r="13" spans="1:16" s="46" customFormat="1" ht="15" customHeight="1" x14ac:dyDescent="0.3">
      <c r="A13" s="46" t="s">
        <v>26</v>
      </c>
      <c r="B13" s="47">
        <v>29.187080859999998</v>
      </c>
      <c r="C13" s="47">
        <v>26.524004179999999</v>
      </c>
      <c r="D13" s="47">
        <v>31.850157540000001</v>
      </c>
      <c r="E13" s="47">
        <v>39.133136049999997</v>
      </c>
      <c r="F13" s="47">
        <v>34.638085879999998</v>
      </c>
      <c r="G13" s="47">
        <v>43.628186229999997</v>
      </c>
      <c r="H13" s="47">
        <v>19.835199729999999</v>
      </c>
      <c r="I13" s="47">
        <v>17.711612649999999</v>
      </c>
      <c r="J13" s="47">
        <v>21.95878682</v>
      </c>
      <c r="K13" s="47">
        <v>28.98817442</v>
      </c>
      <c r="L13" s="47">
        <v>26.143003790000002</v>
      </c>
      <c r="M13" s="47">
        <v>31.833345040000001</v>
      </c>
      <c r="N13" s="47">
        <v>31.982693189999999</v>
      </c>
      <c r="O13" s="47">
        <v>29.651655609999999</v>
      </c>
      <c r="P13" s="47">
        <v>34.31373078</v>
      </c>
    </row>
    <row r="14" spans="1:16" s="46" customFormat="1" ht="15" customHeight="1" x14ac:dyDescent="0.3">
      <c r="A14" s="46" t="s">
        <v>27</v>
      </c>
      <c r="B14" s="47">
        <v>29.704257200000001</v>
      </c>
      <c r="C14" s="47">
        <v>27.349599449999999</v>
      </c>
      <c r="D14" s="47">
        <v>32.058914950000002</v>
      </c>
      <c r="E14" s="47">
        <v>36.760425390000002</v>
      </c>
      <c r="F14" s="47">
        <v>33.548170030000001</v>
      </c>
      <c r="G14" s="47">
        <v>39.972680760000003</v>
      </c>
      <c r="H14" s="47">
        <v>22.90018572</v>
      </c>
      <c r="I14" s="47">
        <v>20.158701189999999</v>
      </c>
      <c r="J14" s="47">
        <v>25.641670260000001</v>
      </c>
      <c r="K14" s="47">
        <v>29.987645700000002</v>
      </c>
      <c r="L14" s="47">
        <v>27.520936200000001</v>
      </c>
      <c r="M14" s="47">
        <v>32.454355200000002</v>
      </c>
      <c r="N14" s="47">
        <v>23.86092038</v>
      </c>
      <c r="O14" s="47">
        <v>21.129874860000001</v>
      </c>
      <c r="P14" s="47">
        <v>26.591965900000002</v>
      </c>
    </row>
    <row r="15" spans="1:16" s="46" customFormat="1" ht="15" customHeight="1" x14ac:dyDescent="0.3">
      <c r="A15" s="46" t="s">
        <v>28</v>
      </c>
      <c r="B15" s="47">
        <v>29.050990179999999</v>
      </c>
      <c r="C15" s="47">
        <v>26.252769050000001</v>
      </c>
      <c r="D15" s="47">
        <v>31.849211310000001</v>
      </c>
      <c r="E15" s="47">
        <v>37.057484889999998</v>
      </c>
      <c r="F15" s="47">
        <v>33.692686039999998</v>
      </c>
      <c r="G15" s="47">
        <v>40.422283739999997</v>
      </c>
      <c r="H15" s="47">
        <v>21.48241633</v>
      </c>
      <c r="I15" s="47">
        <v>18.377791949999999</v>
      </c>
      <c r="J15" s="47">
        <v>24.587040699999999</v>
      </c>
      <c r="K15" s="47">
        <v>29.421417959999999</v>
      </c>
      <c r="L15" s="47">
        <v>26.47299099</v>
      </c>
      <c r="M15" s="47">
        <v>32.369844929999999</v>
      </c>
      <c r="N15" s="47">
        <v>22.164302859999999</v>
      </c>
      <c r="O15" s="47">
        <v>18.442523529999999</v>
      </c>
      <c r="P15" s="47">
        <v>25.88608219</v>
      </c>
    </row>
    <row r="16" spans="1:16" s="46" customFormat="1" ht="15" customHeight="1" x14ac:dyDescent="0.3">
      <c r="A16" s="46" t="s">
        <v>29</v>
      </c>
      <c r="B16" s="47">
        <v>27.158096690000001</v>
      </c>
      <c r="C16" s="47">
        <v>24.325199909999998</v>
      </c>
      <c r="D16" s="47">
        <v>29.990993469999999</v>
      </c>
      <c r="E16" s="47">
        <v>34.426400989999998</v>
      </c>
      <c r="F16" s="47">
        <v>30.92036972</v>
      </c>
      <c r="G16" s="47">
        <v>37.932432249999998</v>
      </c>
      <c r="H16" s="47">
        <v>19.512747999999998</v>
      </c>
      <c r="I16" s="47">
        <v>16.876190340000001</v>
      </c>
      <c r="J16" s="47">
        <v>22.14930566</v>
      </c>
      <c r="K16" s="47">
        <v>27.331573039999999</v>
      </c>
      <c r="L16" s="47">
        <v>24.329989510000001</v>
      </c>
      <c r="M16" s="47">
        <v>30.33315657</v>
      </c>
      <c r="N16" s="47">
        <v>24.41747621</v>
      </c>
      <c r="O16" s="47">
        <v>20.032897940000002</v>
      </c>
      <c r="P16" s="47">
        <v>28.802054470000002</v>
      </c>
    </row>
    <row r="17" spans="1:16" s="46" customFormat="1" ht="15" customHeight="1" x14ac:dyDescent="0.3">
      <c r="A17" s="46" t="s">
        <v>30</v>
      </c>
      <c r="B17" s="47">
        <v>25.516397260000002</v>
      </c>
      <c r="C17" s="47">
        <v>22.73095395</v>
      </c>
      <c r="D17" s="47">
        <v>28.30184058</v>
      </c>
      <c r="E17" s="47">
        <v>35.982757190000001</v>
      </c>
      <c r="F17" s="47">
        <v>31.146116540000001</v>
      </c>
      <c r="G17" s="47">
        <v>40.819397840000001</v>
      </c>
      <c r="H17" s="47">
        <v>17.11182277</v>
      </c>
      <c r="I17" s="47">
        <v>14.400265210000001</v>
      </c>
      <c r="J17" s="47">
        <v>19.82338034</v>
      </c>
      <c r="K17" s="47">
        <v>25.473659430000001</v>
      </c>
      <c r="L17" s="47">
        <v>22.434025599999998</v>
      </c>
      <c r="M17" s="47">
        <v>28.513293260000001</v>
      </c>
      <c r="N17" s="47">
        <v>25.973554780000001</v>
      </c>
      <c r="O17" s="47">
        <v>23.819878660000001</v>
      </c>
      <c r="P17" s="47">
        <v>28.127230900000001</v>
      </c>
    </row>
    <row r="18" spans="1:16" s="46" customFormat="1" ht="15" customHeight="1" x14ac:dyDescent="0.3">
      <c r="A18" s="46" t="s">
        <v>31</v>
      </c>
      <c r="B18" s="47">
        <v>28.02065584</v>
      </c>
      <c r="C18" s="47">
        <v>26.154460140000001</v>
      </c>
      <c r="D18" s="47">
        <v>29.886851530000001</v>
      </c>
      <c r="E18" s="47">
        <v>36.553095540000001</v>
      </c>
      <c r="F18" s="47">
        <v>33.83593338</v>
      </c>
      <c r="G18" s="47">
        <v>39.270257710000003</v>
      </c>
      <c r="H18" s="47">
        <v>20.04936313</v>
      </c>
      <c r="I18" s="47">
        <v>18.077772299999999</v>
      </c>
      <c r="J18" s="47">
        <v>22.02095396</v>
      </c>
      <c r="K18" s="47">
        <v>28.5519569</v>
      </c>
      <c r="L18" s="47">
        <v>26.514446169999999</v>
      </c>
      <c r="M18" s="47">
        <v>30.589467630000001</v>
      </c>
      <c r="N18" s="47">
        <v>22.64984209</v>
      </c>
      <c r="O18" s="47">
        <v>19.57734009</v>
      </c>
      <c r="P18" s="47">
        <v>25.72234409</v>
      </c>
    </row>
    <row r="19" spans="1:16" s="46" customFormat="1" ht="15" customHeight="1" x14ac:dyDescent="0.3">
      <c r="A19" s="46" t="s">
        <v>32</v>
      </c>
      <c r="B19" s="47">
        <v>32.613645259999998</v>
      </c>
      <c r="C19" s="47">
        <v>29.724755699999999</v>
      </c>
      <c r="D19" s="47">
        <v>35.502534820000001</v>
      </c>
      <c r="E19" s="47">
        <v>41.602617809999998</v>
      </c>
      <c r="F19" s="47">
        <v>37.79678972</v>
      </c>
      <c r="G19" s="47">
        <v>45.408445890000003</v>
      </c>
      <c r="H19" s="47">
        <v>23.895803539999999</v>
      </c>
      <c r="I19" s="47">
        <v>20.707965829999999</v>
      </c>
      <c r="J19" s="47">
        <v>27.08364126</v>
      </c>
      <c r="K19" s="47">
        <v>32.987429749999997</v>
      </c>
      <c r="L19" s="47">
        <v>29.916751820000002</v>
      </c>
      <c r="M19" s="47">
        <v>36.05810769</v>
      </c>
      <c r="N19" s="47">
        <v>27.103711700000002</v>
      </c>
      <c r="O19" s="47">
        <v>24.308708750000001</v>
      </c>
      <c r="P19" s="47">
        <v>29.89871466</v>
      </c>
    </row>
    <row r="20" spans="1:16" s="43" customFormat="1" ht="15" customHeight="1" x14ac:dyDescent="0.3">
      <c r="A20" s="50" t="s">
        <v>16</v>
      </c>
      <c r="B20" s="45">
        <v>24.19408258</v>
      </c>
      <c r="C20" s="45">
        <v>23.1811282</v>
      </c>
      <c r="D20" s="45">
        <v>25.207036949999999</v>
      </c>
      <c r="E20" s="45">
        <v>33.798670690000002</v>
      </c>
      <c r="F20" s="45">
        <v>32.385184369999998</v>
      </c>
      <c r="G20" s="45">
        <v>35.212156999999998</v>
      </c>
      <c r="H20" s="45">
        <v>15.03700806</v>
      </c>
      <c r="I20" s="45">
        <v>14.00749662</v>
      </c>
      <c r="J20" s="45">
        <v>16.066519490000001</v>
      </c>
      <c r="K20" s="45">
        <v>24.008700359999999</v>
      </c>
      <c r="L20" s="45">
        <v>22.85329522</v>
      </c>
      <c r="M20" s="45">
        <v>25.164105509999999</v>
      </c>
      <c r="N20" s="45">
        <v>25.435734149999998</v>
      </c>
      <c r="O20" s="45">
        <v>24.516151140000002</v>
      </c>
      <c r="P20" s="45">
        <v>26.355317169999999</v>
      </c>
    </row>
    <row r="21" spans="1:16" s="46" customFormat="1" ht="15" customHeight="1" x14ac:dyDescent="0.3">
      <c r="A21" s="46" t="s">
        <v>33</v>
      </c>
      <c r="B21" s="47">
        <v>24.07998435</v>
      </c>
      <c r="C21" s="47">
        <v>21.847423809999999</v>
      </c>
      <c r="D21" s="47">
        <v>26.312544890000002</v>
      </c>
      <c r="E21" s="47">
        <v>32.974155420000002</v>
      </c>
      <c r="F21" s="47">
        <v>29.703034779999999</v>
      </c>
      <c r="G21" s="47">
        <v>36.245276070000003</v>
      </c>
      <c r="H21" s="47">
        <v>14.77934707</v>
      </c>
      <c r="I21" s="47">
        <v>12.981330570000001</v>
      </c>
      <c r="J21" s="47">
        <v>16.577363569999999</v>
      </c>
      <c r="K21" s="47">
        <v>24.029728120000001</v>
      </c>
      <c r="L21" s="47">
        <v>21.632131189999999</v>
      </c>
      <c r="M21" s="47">
        <v>26.42732505</v>
      </c>
      <c r="N21" s="47">
        <v>24.72383292</v>
      </c>
      <c r="O21" s="47">
        <v>22.13004866</v>
      </c>
      <c r="P21" s="47">
        <v>27.317617179999999</v>
      </c>
    </row>
    <row r="22" spans="1:16" s="46" customFormat="1" ht="15" customHeight="1" x14ac:dyDescent="0.3">
      <c r="A22" s="46" t="s">
        <v>34</v>
      </c>
      <c r="B22" s="47">
        <v>22.61677603</v>
      </c>
      <c r="C22" s="47">
        <v>20.29675305</v>
      </c>
      <c r="D22" s="47">
        <v>24.936799019999999</v>
      </c>
      <c r="E22" s="47">
        <v>30.778668549999999</v>
      </c>
      <c r="F22" s="47">
        <v>27.186289120000001</v>
      </c>
      <c r="G22" s="47">
        <v>34.371047990000001</v>
      </c>
      <c r="H22" s="47">
        <v>15.307405490000001</v>
      </c>
      <c r="I22" s="47">
        <v>13.01351371</v>
      </c>
      <c r="J22" s="47">
        <v>17.601297259999999</v>
      </c>
      <c r="K22" s="47">
        <v>22.855934359999999</v>
      </c>
      <c r="L22" s="47">
        <v>20.204032130000002</v>
      </c>
      <c r="M22" s="47">
        <v>25.50783659</v>
      </c>
      <c r="N22" s="47">
        <v>21.075229119999999</v>
      </c>
      <c r="O22" s="47">
        <v>18.6679666</v>
      </c>
      <c r="P22" s="47">
        <v>23.482491629999998</v>
      </c>
    </row>
    <row r="23" spans="1:16" s="46" customFormat="1" ht="15" customHeight="1" x14ac:dyDescent="0.3">
      <c r="A23" s="46" t="s">
        <v>35</v>
      </c>
      <c r="B23" s="47">
        <v>23.848648870000002</v>
      </c>
      <c r="C23" s="47">
        <v>20.75153529</v>
      </c>
      <c r="D23" s="47">
        <v>26.94576245</v>
      </c>
      <c r="E23" s="47">
        <v>35.71341786</v>
      </c>
      <c r="F23" s="47">
        <v>31.294333510000001</v>
      </c>
      <c r="G23" s="47">
        <v>40.132502199999998</v>
      </c>
      <c r="H23" s="47">
        <v>12.61520498</v>
      </c>
      <c r="I23" s="47">
        <v>9.3918421399999996</v>
      </c>
      <c r="J23" s="47">
        <v>15.838567830000001</v>
      </c>
      <c r="K23" s="47">
        <v>23.880371440000001</v>
      </c>
      <c r="L23" s="47">
        <v>20.328088470000001</v>
      </c>
      <c r="M23" s="47">
        <v>27.432654410000001</v>
      </c>
      <c r="N23" s="47">
        <v>23.640673580000001</v>
      </c>
      <c r="O23" s="47">
        <v>21.38746561</v>
      </c>
      <c r="P23" s="47">
        <v>25.893881560000001</v>
      </c>
    </row>
    <row r="24" spans="1:16" s="46" customFormat="1" ht="15" customHeight="1" x14ac:dyDescent="0.3">
      <c r="A24" s="46" t="s">
        <v>36</v>
      </c>
      <c r="B24" s="47">
        <v>26.04049101</v>
      </c>
      <c r="C24" s="47">
        <v>24.23290497</v>
      </c>
      <c r="D24" s="47">
        <v>27.848077050000001</v>
      </c>
      <c r="E24" s="47">
        <v>37.074987229999998</v>
      </c>
      <c r="F24" s="47">
        <v>34.732190430000003</v>
      </c>
      <c r="G24" s="47">
        <v>39.417784040000001</v>
      </c>
      <c r="H24" s="47">
        <v>15.14932074</v>
      </c>
      <c r="I24" s="47">
        <v>13.15001593</v>
      </c>
      <c r="J24" s="47">
        <v>17.148625540000001</v>
      </c>
      <c r="K24" s="47">
        <v>25.323931309999999</v>
      </c>
      <c r="L24" s="47">
        <v>23.220895380000002</v>
      </c>
      <c r="M24" s="47">
        <v>27.42696724</v>
      </c>
      <c r="N24" s="47">
        <v>29.568035850000001</v>
      </c>
      <c r="O24" s="47">
        <v>26.73234751</v>
      </c>
      <c r="P24" s="47">
        <v>32.403724189999998</v>
      </c>
    </row>
    <row r="25" spans="1:16" s="46" customFormat="1" ht="15" customHeight="1" x14ac:dyDescent="0.3">
      <c r="A25" s="46" t="s">
        <v>37</v>
      </c>
      <c r="B25" s="47">
        <v>23.220382900000001</v>
      </c>
      <c r="C25" s="47">
        <v>21.12657785</v>
      </c>
      <c r="D25" s="47">
        <v>25.314187960000002</v>
      </c>
      <c r="E25" s="47">
        <v>31.76747293</v>
      </c>
      <c r="F25" s="47">
        <v>28.936641219999998</v>
      </c>
      <c r="G25" s="47">
        <v>34.598304640000002</v>
      </c>
      <c r="H25" s="47">
        <v>14.807099470000001</v>
      </c>
      <c r="I25" s="47">
        <v>12.60883653</v>
      </c>
      <c r="J25" s="47">
        <v>17.00536241</v>
      </c>
      <c r="K25" s="47">
        <v>22.99865531</v>
      </c>
      <c r="L25" s="47">
        <v>20.527090139999999</v>
      </c>
      <c r="M25" s="47">
        <v>25.470220479999998</v>
      </c>
      <c r="N25" s="47">
        <v>24.339354549999999</v>
      </c>
      <c r="O25" s="47">
        <v>22.1572934</v>
      </c>
      <c r="P25" s="47">
        <v>26.521415709999999</v>
      </c>
    </row>
    <row r="26" spans="1:16" s="46" customFormat="1" ht="15" customHeight="1" x14ac:dyDescent="0.3">
      <c r="A26" s="46" t="s">
        <v>38</v>
      </c>
      <c r="B26" s="47">
        <v>23.797348190000001</v>
      </c>
      <c r="C26" s="47">
        <v>21.12445894</v>
      </c>
      <c r="D26" s="47">
        <v>26.470237449999999</v>
      </c>
      <c r="E26" s="47">
        <v>31.870169010000001</v>
      </c>
      <c r="F26" s="47">
        <v>28.45732628</v>
      </c>
      <c r="G26" s="47">
        <v>35.283011739999999</v>
      </c>
      <c r="H26" s="47">
        <v>15.97032448</v>
      </c>
      <c r="I26" s="47">
        <v>12.92838137</v>
      </c>
      <c r="J26" s="47">
        <v>19.01226758</v>
      </c>
      <c r="K26" s="47">
        <v>23.310283689999999</v>
      </c>
      <c r="L26" s="47">
        <v>20.216647779999999</v>
      </c>
      <c r="M26" s="47">
        <v>26.403919609999999</v>
      </c>
      <c r="N26" s="47">
        <v>26.744597429999999</v>
      </c>
      <c r="O26" s="47">
        <v>24.412332960000001</v>
      </c>
      <c r="P26" s="47">
        <v>29.07686189</v>
      </c>
    </row>
    <row r="27" spans="1:16" s="46" customFormat="1" ht="15" customHeight="1" x14ac:dyDescent="0.3">
      <c r="A27" s="46" t="s">
        <v>39</v>
      </c>
      <c r="B27" s="47">
        <v>22.127803780000001</v>
      </c>
      <c r="C27" s="47">
        <v>19.741306980000001</v>
      </c>
      <c r="D27" s="47">
        <v>24.51430058</v>
      </c>
      <c r="E27" s="47">
        <v>29.153249469999999</v>
      </c>
      <c r="F27" s="47">
        <v>26.33992185</v>
      </c>
      <c r="G27" s="47">
        <v>31.96657708</v>
      </c>
      <c r="H27" s="47">
        <v>15.04732997</v>
      </c>
      <c r="I27" s="47">
        <v>12.320255919999999</v>
      </c>
      <c r="J27" s="47">
        <v>17.774404019999999</v>
      </c>
      <c r="K27" s="47">
        <v>21.184985770000001</v>
      </c>
      <c r="L27" s="47">
        <v>18.40762604</v>
      </c>
      <c r="M27" s="47">
        <v>23.962345509999999</v>
      </c>
      <c r="N27" s="47">
        <v>27.100443439999999</v>
      </c>
      <c r="O27" s="47">
        <v>24.335837179999999</v>
      </c>
      <c r="P27" s="47">
        <v>29.865049710000001</v>
      </c>
    </row>
    <row r="28" spans="1:16" s="46" customFormat="1" ht="15" customHeight="1" x14ac:dyDescent="0.3">
      <c r="A28" s="46" t="s">
        <v>40</v>
      </c>
      <c r="B28" s="47">
        <v>24.202915440000002</v>
      </c>
      <c r="C28" s="47">
        <v>21.67718335</v>
      </c>
      <c r="D28" s="47">
        <v>26.72864753</v>
      </c>
      <c r="E28" s="47">
        <v>34.71266662</v>
      </c>
      <c r="F28" s="47">
        <v>31.635493459999999</v>
      </c>
      <c r="G28" s="47">
        <v>37.789839790000002</v>
      </c>
      <c r="H28" s="47">
        <v>14.95391688</v>
      </c>
      <c r="I28" s="47">
        <v>12.355253149999999</v>
      </c>
      <c r="J28" s="47">
        <v>17.552580599999999</v>
      </c>
      <c r="K28" s="47">
        <v>24.074214090000002</v>
      </c>
      <c r="L28" s="47">
        <v>20.931946570000001</v>
      </c>
      <c r="M28" s="47">
        <v>27.216481609999999</v>
      </c>
      <c r="N28" s="47">
        <v>24.687549690000001</v>
      </c>
      <c r="O28" s="47">
        <v>22.559189329999999</v>
      </c>
      <c r="P28" s="47">
        <v>26.815910049999999</v>
      </c>
    </row>
    <row r="29" spans="1:16" s="46" customFormat="1" ht="15" customHeight="1" x14ac:dyDescent="0.3">
      <c r="A29" s="46" t="s">
        <v>41</v>
      </c>
      <c r="B29" s="47">
        <v>25.37730015</v>
      </c>
      <c r="C29" s="47">
        <v>22.90389609</v>
      </c>
      <c r="D29" s="47">
        <v>27.850704199999999</v>
      </c>
      <c r="E29" s="47">
        <v>35.695088630000001</v>
      </c>
      <c r="F29" s="47">
        <v>32.146106690000003</v>
      </c>
      <c r="G29" s="47">
        <v>39.244070569999998</v>
      </c>
      <c r="H29" s="47">
        <v>16.07570621</v>
      </c>
      <c r="I29" s="47">
        <v>13.759407850000001</v>
      </c>
      <c r="J29" s="47">
        <v>18.392004570000001</v>
      </c>
      <c r="K29" s="47">
        <v>25.303877320000002</v>
      </c>
      <c r="L29" s="47">
        <v>22.53138294</v>
      </c>
      <c r="M29" s="47">
        <v>28.076371689999998</v>
      </c>
      <c r="N29" s="47">
        <v>25.94439753</v>
      </c>
      <c r="O29" s="47">
        <v>23.436544770000001</v>
      </c>
      <c r="P29" s="47">
        <v>28.452250299999999</v>
      </c>
    </row>
    <row r="30" spans="1:16" s="43" customFormat="1" ht="15" customHeight="1" x14ac:dyDescent="0.3">
      <c r="A30" s="50" t="s">
        <v>17</v>
      </c>
      <c r="B30" s="45">
        <v>29.377378499999999</v>
      </c>
      <c r="C30" s="45">
        <v>27.986204669999999</v>
      </c>
      <c r="D30" s="45">
        <v>30.768552329999999</v>
      </c>
      <c r="E30" s="45">
        <v>40.50017501</v>
      </c>
      <c r="F30" s="45">
        <v>38.613437509999997</v>
      </c>
      <c r="G30" s="45">
        <v>42.386912510000002</v>
      </c>
      <c r="H30" s="45">
        <v>18.239262279999998</v>
      </c>
      <c r="I30" s="45">
        <v>16.660925710000001</v>
      </c>
      <c r="J30" s="45">
        <v>19.81759885</v>
      </c>
      <c r="K30" s="45">
        <v>29.39346669</v>
      </c>
      <c r="L30" s="45">
        <v>27.734725279999999</v>
      </c>
      <c r="M30" s="45">
        <v>31.052208100000001</v>
      </c>
      <c r="N30" s="45">
        <v>29.304282780000001</v>
      </c>
      <c r="O30" s="45">
        <v>27.670341539999999</v>
      </c>
      <c r="P30" s="45">
        <v>30.93822402</v>
      </c>
    </row>
    <row r="31" spans="1:16" s="46" customFormat="1" ht="15" customHeight="1" x14ac:dyDescent="0.3">
      <c r="A31" s="46" t="s">
        <v>42</v>
      </c>
      <c r="B31" s="47">
        <v>30.743196749999999</v>
      </c>
      <c r="C31" s="47">
        <v>28.42984972</v>
      </c>
      <c r="D31" s="47">
        <v>33.056543769999998</v>
      </c>
      <c r="E31" s="47">
        <v>41.751806979999998</v>
      </c>
      <c r="F31" s="47">
        <v>38.046087129999997</v>
      </c>
      <c r="G31" s="47">
        <v>45.457526829999999</v>
      </c>
      <c r="H31" s="47">
        <v>19.31249244</v>
      </c>
      <c r="I31" s="47">
        <v>16.90268232</v>
      </c>
      <c r="J31" s="47">
        <v>21.722302559999999</v>
      </c>
      <c r="K31" s="47">
        <v>30.555516260000001</v>
      </c>
      <c r="L31" s="47">
        <v>27.961818430000001</v>
      </c>
      <c r="M31" s="47">
        <v>33.14921408</v>
      </c>
      <c r="N31" s="47">
        <v>32.193422210000001</v>
      </c>
      <c r="O31" s="47">
        <v>29.848535099999999</v>
      </c>
      <c r="P31" s="47">
        <v>34.538309310000002</v>
      </c>
    </row>
    <row r="32" spans="1:16" s="46" customFormat="1" ht="15" customHeight="1" x14ac:dyDescent="0.3">
      <c r="A32" s="46" t="s">
        <v>43</v>
      </c>
      <c r="B32" s="47">
        <v>28.0243872</v>
      </c>
      <c r="C32" s="47">
        <v>26.383681490000001</v>
      </c>
      <c r="D32" s="47">
        <v>29.665092909999998</v>
      </c>
      <c r="E32" s="47">
        <v>38.307841379999999</v>
      </c>
      <c r="F32" s="47">
        <v>35.222130540000002</v>
      </c>
      <c r="G32" s="47">
        <v>41.393552210000003</v>
      </c>
      <c r="H32" s="47">
        <v>18.366052530000001</v>
      </c>
      <c r="I32" s="47">
        <v>15.89776505</v>
      </c>
      <c r="J32" s="47">
        <v>20.834340009999998</v>
      </c>
      <c r="K32" s="47">
        <v>28.13304947</v>
      </c>
      <c r="L32" s="47">
        <v>26.29393159</v>
      </c>
      <c r="M32" s="47">
        <v>29.972167349999999</v>
      </c>
      <c r="N32" s="47">
        <v>27.219929149999999</v>
      </c>
      <c r="O32" s="47">
        <v>24.995503970000001</v>
      </c>
      <c r="P32" s="47">
        <v>29.444354329999999</v>
      </c>
    </row>
    <row r="33" spans="1:16" s="46" customFormat="1" ht="15" customHeight="1" x14ac:dyDescent="0.3">
      <c r="A33" s="46" t="s">
        <v>44</v>
      </c>
      <c r="B33" s="47">
        <v>25.80486338</v>
      </c>
      <c r="C33" s="47">
        <v>24.02024888</v>
      </c>
      <c r="D33" s="47">
        <v>27.589477890000001</v>
      </c>
      <c r="E33" s="47">
        <v>36.109613469999999</v>
      </c>
      <c r="F33" s="47">
        <v>33.73178085</v>
      </c>
      <c r="G33" s="47">
        <v>38.487446089999999</v>
      </c>
      <c r="H33" s="47">
        <v>15.662307520000001</v>
      </c>
      <c r="I33" s="47">
        <v>13.620974889999999</v>
      </c>
      <c r="J33" s="47">
        <v>17.703640140000001</v>
      </c>
      <c r="K33" s="47">
        <v>24.993816460000001</v>
      </c>
      <c r="L33" s="47">
        <v>22.729196089999999</v>
      </c>
      <c r="M33" s="47">
        <v>27.258436830000001</v>
      </c>
      <c r="N33" s="47">
        <v>28.08302754</v>
      </c>
      <c r="O33" s="47">
        <v>25.74529716</v>
      </c>
      <c r="P33" s="47">
        <v>30.420757909999999</v>
      </c>
    </row>
    <row r="34" spans="1:16" s="46" customFormat="1" ht="15" customHeight="1" x14ac:dyDescent="0.3">
      <c r="A34" s="46" t="s">
        <v>45</v>
      </c>
      <c r="B34" s="47">
        <v>30.181975739999999</v>
      </c>
      <c r="C34" s="47">
        <v>27.833515309999999</v>
      </c>
      <c r="D34" s="47">
        <v>32.530436170000002</v>
      </c>
      <c r="E34" s="47">
        <v>41.707916279999999</v>
      </c>
      <c r="F34" s="47">
        <v>38.68673759</v>
      </c>
      <c r="G34" s="47">
        <v>44.729094979999999</v>
      </c>
      <c r="H34" s="47">
        <v>18.693774600000001</v>
      </c>
      <c r="I34" s="47">
        <v>15.97384843</v>
      </c>
      <c r="J34" s="47">
        <v>21.413700769999998</v>
      </c>
      <c r="K34" s="47">
        <v>30.399220979999999</v>
      </c>
      <c r="L34" s="47">
        <v>27.583357329999998</v>
      </c>
      <c r="M34" s="47">
        <v>33.215084619999999</v>
      </c>
      <c r="N34" s="47">
        <v>29.23340421</v>
      </c>
      <c r="O34" s="47">
        <v>26.525168040000001</v>
      </c>
      <c r="P34" s="47">
        <v>31.941640379999999</v>
      </c>
    </row>
    <row r="35" spans="1:16" s="43" customFormat="1" ht="15" customHeight="1" x14ac:dyDescent="0.3">
      <c r="A35" s="50" t="s">
        <v>18</v>
      </c>
      <c r="B35" s="45">
        <v>32.448577149999998</v>
      </c>
      <c r="C35" s="45">
        <v>30.50070565</v>
      </c>
      <c r="D35" s="45">
        <v>34.396448650000004</v>
      </c>
      <c r="E35" s="45">
        <v>42.755872480000001</v>
      </c>
      <c r="F35" s="45">
        <v>40.531550469999999</v>
      </c>
      <c r="G35" s="45">
        <v>44.980194490000002</v>
      </c>
      <c r="H35" s="45">
        <v>22.01406772</v>
      </c>
      <c r="I35" s="45">
        <v>19.79568574</v>
      </c>
      <c r="J35" s="45">
        <v>24.232449689999999</v>
      </c>
      <c r="K35" s="45">
        <v>32.321928159999999</v>
      </c>
      <c r="L35" s="45">
        <v>30.096380079999999</v>
      </c>
      <c r="M35" s="45">
        <v>34.547476250000003</v>
      </c>
      <c r="N35" s="45">
        <v>33.298942169999997</v>
      </c>
      <c r="O35" s="45">
        <v>31.68859789</v>
      </c>
      <c r="P35" s="45">
        <v>34.909286440000002</v>
      </c>
    </row>
    <row r="36" spans="1:16" s="46" customFormat="1" ht="15" customHeight="1" x14ac:dyDescent="0.3">
      <c r="A36" s="46" t="s">
        <v>46</v>
      </c>
      <c r="B36" s="47">
        <v>33.955744809999999</v>
      </c>
      <c r="C36" s="47">
        <v>31.38175056</v>
      </c>
      <c r="D36" s="47">
        <v>36.529739059999997</v>
      </c>
      <c r="E36" s="47">
        <v>43.63555195</v>
      </c>
      <c r="F36" s="47">
        <v>39.995463100000002</v>
      </c>
      <c r="G36" s="47">
        <v>47.275640799999998</v>
      </c>
      <c r="H36" s="47">
        <v>23.401481820000001</v>
      </c>
      <c r="I36" s="47">
        <v>20.205858280000001</v>
      </c>
      <c r="J36" s="47">
        <v>26.59710536</v>
      </c>
      <c r="K36" s="47">
        <v>34.196879680000002</v>
      </c>
      <c r="L36" s="47">
        <v>31.23975785</v>
      </c>
      <c r="M36" s="47">
        <v>37.154001510000001</v>
      </c>
      <c r="N36" s="47">
        <v>32.496129250000003</v>
      </c>
      <c r="O36" s="47">
        <v>29.70172771</v>
      </c>
      <c r="P36" s="47">
        <v>35.290530789999998</v>
      </c>
    </row>
    <row r="37" spans="1:16" s="46" customFormat="1" ht="15" customHeight="1" x14ac:dyDescent="0.3">
      <c r="A37" s="46" t="s">
        <v>47</v>
      </c>
      <c r="B37" s="47">
        <v>33.57790602</v>
      </c>
      <c r="C37" s="47">
        <v>30.776133779999999</v>
      </c>
      <c r="D37" s="47">
        <v>36.379678259999999</v>
      </c>
      <c r="E37" s="47">
        <v>44.705167410000001</v>
      </c>
      <c r="F37" s="47">
        <v>41.687681210000001</v>
      </c>
      <c r="G37" s="47">
        <v>47.722653610000002</v>
      </c>
      <c r="H37" s="47">
        <v>23.364544779999999</v>
      </c>
      <c r="I37" s="47">
        <v>19.31824748</v>
      </c>
      <c r="J37" s="47">
        <v>27.410842070000001</v>
      </c>
      <c r="K37" s="47">
        <v>33.20387977</v>
      </c>
      <c r="L37" s="47">
        <v>30.03384973</v>
      </c>
      <c r="M37" s="47">
        <v>36.373909820000002</v>
      </c>
      <c r="N37" s="47">
        <v>36.266936010000002</v>
      </c>
      <c r="O37" s="47">
        <v>33.621531310000002</v>
      </c>
      <c r="P37" s="47">
        <v>38.912340700000001</v>
      </c>
    </row>
    <row r="38" spans="1:16" s="46" customFormat="1" ht="15" customHeight="1" x14ac:dyDescent="0.3">
      <c r="A38" s="46" t="s">
        <v>48</v>
      </c>
      <c r="B38" s="47">
        <v>30.122785029999999</v>
      </c>
      <c r="C38" s="47">
        <v>25.99686479</v>
      </c>
      <c r="D38" s="47">
        <v>34.248705270000002</v>
      </c>
      <c r="E38" s="47">
        <v>40.521436540000003</v>
      </c>
      <c r="F38" s="47">
        <v>36.284200009999999</v>
      </c>
      <c r="G38" s="47">
        <v>44.75867307</v>
      </c>
      <c r="H38" s="47">
        <v>19.670224510000001</v>
      </c>
      <c r="I38" s="47">
        <v>15.596542599999999</v>
      </c>
      <c r="J38" s="47">
        <v>23.743906429999999</v>
      </c>
      <c r="K38" s="47">
        <v>29.836064910000001</v>
      </c>
      <c r="L38" s="47">
        <v>25.149586710000001</v>
      </c>
      <c r="M38" s="47">
        <v>34.522543110000001</v>
      </c>
      <c r="N38" s="47">
        <v>32.176564970000001</v>
      </c>
      <c r="O38" s="47">
        <v>29.50060384</v>
      </c>
      <c r="P38" s="47">
        <v>34.852526109999999</v>
      </c>
    </row>
    <row r="39" spans="1:16" s="43" customFormat="1" ht="15" customHeight="1" x14ac:dyDescent="0.3">
      <c r="A39" s="50" t="s">
        <v>19</v>
      </c>
      <c r="B39" s="45">
        <v>29.272741549999999</v>
      </c>
      <c r="C39" s="45">
        <v>27.842132060000001</v>
      </c>
      <c r="D39" s="45">
        <v>30.703351040000001</v>
      </c>
      <c r="E39" s="45">
        <v>39.763400259999997</v>
      </c>
      <c r="F39" s="45">
        <v>38.090402330000003</v>
      </c>
      <c r="G39" s="45">
        <v>41.436398179999998</v>
      </c>
      <c r="H39" s="45">
        <v>19.09474625</v>
      </c>
      <c r="I39" s="45">
        <v>17.541745819999999</v>
      </c>
      <c r="J39" s="45">
        <v>20.647746680000001</v>
      </c>
      <c r="K39" s="45">
        <v>29.3018003</v>
      </c>
      <c r="L39" s="45">
        <v>27.63807169</v>
      </c>
      <c r="M39" s="45">
        <v>30.96552891</v>
      </c>
      <c r="N39" s="45">
        <v>29.107377</v>
      </c>
      <c r="O39" s="45">
        <v>27.69665371</v>
      </c>
      <c r="P39" s="45">
        <v>30.5181003</v>
      </c>
    </row>
    <row r="40" spans="1:16" s="46" customFormat="1" ht="15" customHeight="1" x14ac:dyDescent="0.3">
      <c r="A40" s="46" t="s">
        <v>49</v>
      </c>
      <c r="B40" s="47">
        <v>30.894187299999999</v>
      </c>
      <c r="C40" s="47">
        <v>27.855275429999999</v>
      </c>
      <c r="D40" s="47">
        <v>33.933099179999999</v>
      </c>
      <c r="E40" s="47">
        <v>40.62998314</v>
      </c>
      <c r="F40" s="47">
        <v>37.052948809999997</v>
      </c>
      <c r="G40" s="47">
        <v>44.207017460000003</v>
      </c>
      <c r="H40" s="47">
        <v>21.39788609</v>
      </c>
      <c r="I40" s="47">
        <v>18.038971020000002</v>
      </c>
      <c r="J40" s="47">
        <v>24.756801150000001</v>
      </c>
      <c r="K40" s="47">
        <v>31.201236900000001</v>
      </c>
      <c r="L40" s="47">
        <v>27.828818309999999</v>
      </c>
      <c r="M40" s="47">
        <v>34.573655500000001</v>
      </c>
      <c r="N40" s="47">
        <v>28.39143383</v>
      </c>
      <c r="O40" s="47">
        <v>24.54704542</v>
      </c>
      <c r="P40" s="47">
        <v>32.235822239999997</v>
      </c>
    </row>
    <row r="41" spans="1:16" s="46" customFormat="1" ht="15" customHeight="1" x14ac:dyDescent="0.3">
      <c r="A41" s="46" t="s">
        <v>50</v>
      </c>
      <c r="B41" s="47">
        <v>27.7306825</v>
      </c>
      <c r="C41" s="47">
        <v>24.652185620000001</v>
      </c>
      <c r="D41" s="47">
        <v>30.80917938</v>
      </c>
      <c r="E41" s="47">
        <v>36.030511269999998</v>
      </c>
      <c r="F41" s="47">
        <v>32.119519850000003</v>
      </c>
      <c r="G41" s="47">
        <v>39.941502700000001</v>
      </c>
      <c r="H41" s="47">
        <v>19.680175569999999</v>
      </c>
      <c r="I41" s="47">
        <v>15.85445067</v>
      </c>
      <c r="J41" s="47">
        <v>23.50590047</v>
      </c>
      <c r="K41" s="47">
        <v>27.316607879999999</v>
      </c>
      <c r="L41" s="47">
        <v>23.933533619999999</v>
      </c>
      <c r="M41" s="47">
        <v>30.699682129999999</v>
      </c>
      <c r="N41" s="47">
        <v>31.705522729999998</v>
      </c>
      <c r="O41" s="47">
        <v>28.95116033</v>
      </c>
      <c r="P41" s="47">
        <v>34.459885130000004</v>
      </c>
    </row>
    <row r="42" spans="1:16" s="46" customFormat="1" ht="15" customHeight="1" x14ac:dyDescent="0.3">
      <c r="A42" s="46" t="s">
        <v>51</v>
      </c>
      <c r="B42" s="47">
        <v>29.907458099999999</v>
      </c>
      <c r="C42" s="47">
        <v>27.330607659999998</v>
      </c>
      <c r="D42" s="47">
        <v>32.48430853</v>
      </c>
      <c r="E42" s="47">
        <v>40.850397800000003</v>
      </c>
      <c r="F42" s="47">
        <v>38.088179590000003</v>
      </c>
      <c r="G42" s="47">
        <v>43.612616010000004</v>
      </c>
      <c r="H42" s="47">
        <v>19.10074036</v>
      </c>
      <c r="I42" s="47">
        <v>16.58094273</v>
      </c>
      <c r="J42" s="47">
        <v>21.620537989999999</v>
      </c>
      <c r="K42" s="47">
        <v>30.07987125</v>
      </c>
      <c r="L42" s="47">
        <v>27.05362839</v>
      </c>
      <c r="M42" s="47">
        <v>33.10611411</v>
      </c>
      <c r="N42" s="47">
        <v>28.96103128</v>
      </c>
      <c r="O42" s="47">
        <v>27.00244455</v>
      </c>
      <c r="P42" s="47">
        <v>30.919618010000001</v>
      </c>
    </row>
    <row r="43" spans="1:16" s="46" customFormat="1" ht="15" customHeight="1" x14ac:dyDescent="0.3">
      <c r="A43" s="46" t="s">
        <v>52</v>
      </c>
      <c r="B43" s="47">
        <v>28.49336375</v>
      </c>
      <c r="C43" s="47">
        <v>26.550937900000001</v>
      </c>
      <c r="D43" s="47">
        <v>30.4357896</v>
      </c>
      <c r="E43" s="47">
        <v>41.388526990000003</v>
      </c>
      <c r="F43" s="47">
        <v>38.62720719</v>
      </c>
      <c r="G43" s="47">
        <v>44.149846799999999</v>
      </c>
      <c r="H43" s="47">
        <v>16.502035020000001</v>
      </c>
      <c r="I43" s="47">
        <v>13.97072371</v>
      </c>
      <c r="J43" s="47">
        <v>19.033346340000001</v>
      </c>
      <c r="K43" s="47">
        <v>28.55305474</v>
      </c>
      <c r="L43" s="47">
        <v>26.1941396</v>
      </c>
      <c r="M43" s="47">
        <v>30.911969890000002</v>
      </c>
      <c r="N43" s="47">
        <v>28.30613859</v>
      </c>
      <c r="O43" s="47">
        <v>25.161468459999998</v>
      </c>
      <c r="P43" s="47">
        <v>31.450808720000001</v>
      </c>
    </row>
    <row r="44" spans="1:16" s="48" customFormat="1" ht="15" customHeight="1" x14ac:dyDescent="0.3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</row>
    <row r="45" spans="1:16" s="48" customFormat="1" ht="15" customHeight="1" x14ac:dyDescent="0.3">
      <c r="A45" s="49" t="s">
        <v>22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</row>
    <row r="46" spans="1:16" ht="15" customHeight="1" x14ac:dyDescent="0.3">
      <c r="A46" s="76" t="s">
        <v>23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</row>
    <row r="47" spans="1:16" ht="15" customHeight="1" x14ac:dyDescent="0.3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</row>
    <row r="49" spans="2:2" ht="15" customHeight="1" x14ac:dyDescent="0.3">
      <c r="B49" s="51"/>
    </row>
    <row r="50" spans="2:2" ht="15" customHeight="1" x14ac:dyDescent="0.3">
      <c r="B50" s="51"/>
    </row>
  </sheetData>
  <sheetProtection selectLockedCells="1" selectUnlockedCells="1"/>
  <mergeCells count="31">
    <mergeCell ref="M9:M10"/>
    <mergeCell ref="O9:O10"/>
    <mergeCell ref="P9:P10"/>
    <mergeCell ref="A46:P47"/>
    <mergeCell ref="K7:K10"/>
    <mergeCell ref="L7:M8"/>
    <mergeCell ref="N7:N10"/>
    <mergeCell ref="O7:P8"/>
    <mergeCell ref="C9:C10"/>
    <mergeCell ref="D9:D10"/>
    <mergeCell ref="F9:F10"/>
    <mergeCell ref="G9:G10"/>
    <mergeCell ref="I9:I10"/>
    <mergeCell ref="J9:J10"/>
    <mergeCell ref="B7:B10"/>
    <mergeCell ref="A1:P3"/>
    <mergeCell ref="A4:A10"/>
    <mergeCell ref="B4:P4"/>
    <mergeCell ref="B5:D6"/>
    <mergeCell ref="E5:J5"/>
    <mergeCell ref="K5:P5"/>
    <mergeCell ref="E6:G6"/>
    <mergeCell ref="H6:J6"/>
    <mergeCell ref="K6:M6"/>
    <mergeCell ref="N6:P6"/>
    <mergeCell ref="C7:D8"/>
    <mergeCell ref="E7:E10"/>
    <mergeCell ref="F7:G8"/>
    <mergeCell ref="H7:H10"/>
    <mergeCell ref="I7:J8"/>
    <mergeCell ref="L9:L10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15"/>
  <sheetViews>
    <sheetView workbookViewId="0">
      <selection activeCell="D21" sqref="D21"/>
    </sheetView>
  </sheetViews>
  <sheetFormatPr defaultRowHeight="14.4" x14ac:dyDescent="0.3"/>
  <cols>
    <col min="1" max="1" width="22" customWidth="1"/>
    <col min="2" max="2" width="25.44140625" customWidth="1"/>
    <col min="3" max="4" width="18.44140625" customWidth="1"/>
    <col min="5" max="6" width="18.109375" customWidth="1"/>
  </cols>
  <sheetData>
    <row r="1" spans="1:6" ht="44.25" customHeight="1" x14ac:dyDescent="0.3">
      <c r="A1" s="89" t="s">
        <v>139</v>
      </c>
      <c r="B1" s="89"/>
      <c r="C1" s="89"/>
      <c r="D1" s="89"/>
      <c r="E1" s="89"/>
      <c r="F1" s="89"/>
    </row>
    <row r="2" spans="1:6" ht="15" x14ac:dyDescent="0.3">
      <c r="A2" s="95" t="s">
        <v>81</v>
      </c>
      <c r="B2" s="95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95"/>
      <c r="B3" s="95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>SUM(B5:B11)</f>
        <v>275</v>
      </c>
      <c r="C4" s="10">
        <f>SUM(C5:C11)</f>
        <v>138</v>
      </c>
      <c r="D4" s="10">
        <f>SUM(D5:D11)</f>
        <v>137</v>
      </c>
      <c r="E4" s="11">
        <f>C4/B4*100</f>
        <v>50.18181818181818</v>
      </c>
      <c r="F4" s="11">
        <f>D4/B4*100</f>
        <v>49.81818181818182</v>
      </c>
    </row>
    <row r="5" spans="1:6" ht="15" x14ac:dyDescent="0.3">
      <c r="A5" s="1" t="s">
        <v>87</v>
      </c>
      <c r="B5" s="1">
        <f>C5+D5</f>
        <v>115</v>
      </c>
      <c r="C5" s="1">
        <v>55</v>
      </c>
      <c r="D5" s="1">
        <v>60</v>
      </c>
      <c r="E5" s="12">
        <f t="shared" ref="E5:E11" si="0">C5/B5*100</f>
        <v>47.826086956521742</v>
      </c>
      <c r="F5" s="12">
        <f t="shared" ref="F5:F11" si="1">D5/B5*100</f>
        <v>52.173913043478258</v>
      </c>
    </row>
    <row r="6" spans="1:6" ht="15" x14ac:dyDescent="0.3">
      <c r="A6" s="1" t="s">
        <v>88</v>
      </c>
      <c r="B6" s="1">
        <f t="shared" ref="B6:B10" si="2">C6+D6</f>
        <v>11</v>
      </c>
      <c r="C6" s="1">
        <v>11</v>
      </c>
      <c r="D6" s="1">
        <v>0</v>
      </c>
      <c r="E6" s="12">
        <f t="shared" si="0"/>
        <v>100</v>
      </c>
      <c r="F6" s="12">
        <f t="shared" si="1"/>
        <v>0</v>
      </c>
    </row>
    <row r="7" spans="1:6" ht="15" x14ac:dyDescent="0.3">
      <c r="A7" s="1" t="s">
        <v>127</v>
      </c>
      <c r="B7" s="1">
        <f t="shared" si="2"/>
        <v>22</v>
      </c>
      <c r="C7" s="1">
        <v>11</v>
      </c>
      <c r="D7" s="1">
        <v>11</v>
      </c>
      <c r="E7" s="12">
        <f t="shared" si="0"/>
        <v>50</v>
      </c>
      <c r="F7" s="12">
        <f t="shared" si="1"/>
        <v>50</v>
      </c>
    </row>
    <row r="8" spans="1:6" ht="15" x14ac:dyDescent="0.3">
      <c r="A8" s="1" t="s">
        <v>92</v>
      </c>
      <c r="B8" s="1">
        <f t="shared" si="2"/>
        <v>17</v>
      </c>
      <c r="C8" s="1">
        <v>10</v>
      </c>
      <c r="D8" s="1">
        <v>7</v>
      </c>
      <c r="E8" s="12">
        <f t="shared" si="0"/>
        <v>58.82352941176471</v>
      </c>
      <c r="F8" s="12">
        <f t="shared" si="1"/>
        <v>41.17647058823529</v>
      </c>
    </row>
    <row r="9" spans="1:6" ht="15" x14ac:dyDescent="0.3">
      <c r="A9" s="1" t="s">
        <v>93</v>
      </c>
      <c r="B9" s="1">
        <f t="shared" si="2"/>
        <v>60</v>
      </c>
      <c r="C9" s="1">
        <v>27</v>
      </c>
      <c r="D9" s="1">
        <v>33</v>
      </c>
      <c r="E9" s="12">
        <f t="shared" si="0"/>
        <v>45</v>
      </c>
      <c r="F9" s="12">
        <f t="shared" si="1"/>
        <v>55.000000000000007</v>
      </c>
    </row>
    <row r="10" spans="1:6" ht="15" x14ac:dyDescent="0.3">
      <c r="A10" s="1" t="s">
        <v>94</v>
      </c>
      <c r="B10" s="1">
        <f t="shared" si="2"/>
        <v>34</v>
      </c>
      <c r="C10" s="1">
        <v>16</v>
      </c>
      <c r="D10" s="1">
        <v>18</v>
      </c>
      <c r="E10" s="12">
        <f t="shared" si="0"/>
        <v>47.058823529411761</v>
      </c>
      <c r="F10" s="12">
        <f t="shared" si="1"/>
        <v>52.941176470588239</v>
      </c>
    </row>
    <row r="11" spans="1:6" ht="15" x14ac:dyDescent="0.3">
      <c r="A11" s="1" t="s">
        <v>95</v>
      </c>
      <c r="B11" s="1">
        <f>C11+D11</f>
        <v>16</v>
      </c>
      <c r="C11" s="1">
        <v>8</v>
      </c>
      <c r="D11" s="1">
        <v>8</v>
      </c>
      <c r="E11" s="12">
        <f t="shared" si="0"/>
        <v>50</v>
      </c>
      <c r="F11" s="12">
        <f t="shared" si="1"/>
        <v>50</v>
      </c>
    </row>
    <row r="12" spans="1:6" x14ac:dyDescent="0.3">
      <c r="A12" s="68" t="s">
        <v>110</v>
      </c>
    </row>
    <row r="14" spans="1:6" ht="15.6" x14ac:dyDescent="0.3">
      <c r="A14" s="8"/>
    </row>
    <row r="15" spans="1:6" ht="15.6" x14ac:dyDescent="0.3">
      <c r="A15" s="8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5"/>
  </sheetPr>
  <dimension ref="C4:H18"/>
  <sheetViews>
    <sheetView workbookViewId="0">
      <selection activeCell="C17" sqref="C17:C18"/>
    </sheetView>
  </sheetViews>
  <sheetFormatPr defaultRowHeight="14.4" x14ac:dyDescent="0.3"/>
  <cols>
    <col min="3" max="3" width="22.33203125" customWidth="1"/>
    <col min="4" max="4" width="18.33203125" customWidth="1"/>
    <col min="5" max="5" width="18.44140625" customWidth="1"/>
    <col min="6" max="6" width="18.109375" customWidth="1"/>
    <col min="7" max="8" width="18.33203125" customWidth="1"/>
  </cols>
  <sheetData>
    <row r="4" spans="3:8" ht="45" customHeight="1" x14ac:dyDescent="0.3">
      <c r="C4" s="89" t="s">
        <v>140</v>
      </c>
      <c r="D4" s="89"/>
      <c r="E4" s="89"/>
      <c r="F4" s="89"/>
      <c r="G4" s="89"/>
      <c r="H4" s="89"/>
    </row>
    <row r="5" spans="3:8" ht="15" x14ac:dyDescent="0.3">
      <c r="C5" s="95" t="s">
        <v>81</v>
      </c>
      <c r="D5" s="95" t="s">
        <v>3</v>
      </c>
      <c r="E5" s="1" t="s">
        <v>3</v>
      </c>
      <c r="F5" s="1"/>
      <c r="G5" s="1" t="s">
        <v>84</v>
      </c>
      <c r="H5" s="1"/>
    </row>
    <row r="6" spans="3:8" ht="15" x14ac:dyDescent="0.3">
      <c r="C6" s="95"/>
      <c r="D6" s="95"/>
      <c r="E6" s="1" t="s">
        <v>85</v>
      </c>
      <c r="F6" s="1" t="s">
        <v>86</v>
      </c>
      <c r="G6" s="1" t="s">
        <v>85</v>
      </c>
      <c r="H6" s="1" t="s">
        <v>86</v>
      </c>
    </row>
    <row r="7" spans="3:8" ht="15.6" x14ac:dyDescent="0.3">
      <c r="C7" s="10" t="s">
        <v>3</v>
      </c>
      <c r="D7" s="10"/>
      <c r="E7" s="10"/>
      <c r="F7" s="10"/>
      <c r="G7" s="11"/>
      <c r="H7" s="11"/>
    </row>
    <row r="8" spans="3:8" ht="15" x14ac:dyDescent="0.3">
      <c r="C8" s="1" t="s">
        <v>87</v>
      </c>
      <c r="D8" s="1"/>
      <c r="E8" s="1"/>
      <c r="F8" s="1"/>
      <c r="G8" s="12"/>
      <c r="H8" s="12"/>
    </row>
    <row r="9" spans="3:8" ht="15" x14ac:dyDescent="0.3">
      <c r="C9" s="1" t="s">
        <v>88</v>
      </c>
      <c r="D9" s="1"/>
      <c r="E9" s="1"/>
      <c r="F9" s="1"/>
      <c r="G9" s="12"/>
      <c r="H9" s="12"/>
    </row>
    <row r="10" spans="3:8" ht="15" x14ac:dyDescent="0.3">
      <c r="C10" s="1" t="s">
        <v>127</v>
      </c>
      <c r="D10" s="1"/>
      <c r="E10" s="1"/>
      <c r="F10" s="1"/>
      <c r="G10" s="12"/>
      <c r="H10" s="12"/>
    </row>
    <row r="11" spans="3:8" ht="15" x14ac:dyDescent="0.3">
      <c r="C11" s="1" t="s">
        <v>92</v>
      </c>
      <c r="D11" s="1"/>
      <c r="E11" s="1"/>
      <c r="F11" s="1"/>
      <c r="G11" s="12"/>
      <c r="H11" s="12"/>
    </row>
    <row r="12" spans="3:8" ht="15" x14ac:dyDescent="0.3">
      <c r="C12" s="1" t="s">
        <v>93</v>
      </c>
      <c r="D12" s="1"/>
      <c r="E12" s="1"/>
      <c r="F12" s="1"/>
      <c r="G12" s="12"/>
      <c r="H12" s="12"/>
    </row>
    <row r="13" spans="3:8" ht="15" x14ac:dyDescent="0.3">
      <c r="C13" s="1" t="s">
        <v>94</v>
      </c>
      <c r="D13" s="1"/>
      <c r="E13" s="1"/>
      <c r="F13" s="1"/>
      <c r="G13" s="12"/>
      <c r="H13" s="12"/>
    </row>
    <row r="14" spans="3:8" ht="15" x14ac:dyDescent="0.3">
      <c r="C14" s="1" t="s">
        <v>95</v>
      </c>
      <c r="D14" s="1"/>
      <c r="E14" s="1"/>
      <c r="F14" s="1"/>
      <c r="G14" s="12"/>
      <c r="H14" s="12"/>
    </row>
    <row r="17" spans="3:3" ht="15.6" x14ac:dyDescent="0.3">
      <c r="C17" s="8" t="s">
        <v>125</v>
      </c>
    </row>
    <row r="18" spans="3:3" ht="15.6" x14ac:dyDescent="0.3">
      <c r="C18" s="8" t="s">
        <v>115</v>
      </c>
    </row>
  </sheetData>
  <mergeCells count="3">
    <mergeCell ref="C4:H4"/>
    <mergeCell ref="C5:C6"/>
    <mergeCell ref="D5:D6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F15"/>
  <sheetViews>
    <sheetView workbookViewId="0">
      <selection activeCell="E17" sqref="E17"/>
    </sheetView>
  </sheetViews>
  <sheetFormatPr defaultRowHeight="14.4" x14ac:dyDescent="0.3"/>
  <cols>
    <col min="1" max="1" width="22.33203125" customWidth="1"/>
    <col min="2" max="2" width="18.33203125" customWidth="1"/>
    <col min="3" max="3" width="18.109375" customWidth="1"/>
    <col min="4" max="4" width="18.33203125" customWidth="1"/>
    <col min="5" max="6" width="18.109375" customWidth="1"/>
  </cols>
  <sheetData>
    <row r="1" spans="1:6" ht="47.25" customHeight="1" x14ac:dyDescent="0.3">
      <c r="A1" s="89" t="s">
        <v>141</v>
      </c>
      <c r="B1" s="89"/>
      <c r="C1" s="89"/>
      <c r="D1" s="89"/>
      <c r="E1" s="89"/>
      <c r="F1" s="89"/>
    </row>
    <row r="2" spans="1:6" ht="15" x14ac:dyDescent="0.3">
      <c r="A2" s="95" t="s">
        <v>81</v>
      </c>
      <c r="B2" s="95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95"/>
      <c r="B3" s="95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>SUM(B5:B11)</f>
        <v>311</v>
      </c>
      <c r="C4" s="10">
        <f>SUM(C5:C11)</f>
        <v>148</v>
      </c>
      <c r="D4" s="10">
        <f>SUM(D5:D11)</f>
        <v>163</v>
      </c>
      <c r="E4" s="11">
        <f>C4/B4*100</f>
        <v>47.588424437299039</v>
      </c>
      <c r="F4" s="11">
        <f>D4/B4*100</f>
        <v>52.411575562700961</v>
      </c>
    </row>
    <row r="5" spans="1:6" ht="15" x14ac:dyDescent="0.3">
      <c r="A5" s="1" t="s">
        <v>87</v>
      </c>
      <c r="B5" s="1">
        <f t="shared" ref="B5:B10" si="0">C5+D5</f>
        <v>71</v>
      </c>
      <c r="C5" s="1">
        <v>36</v>
      </c>
      <c r="D5" s="1">
        <v>35</v>
      </c>
      <c r="E5" s="12">
        <f t="shared" ref="E5:E11" si="1">C5/B5*100</f>
        <v>50.704225352112672</v>
      </c>
      <c r="F5" s="12">
        <f t="shared" ref="F5:F11" si="2">D5/B5*100</f>
        <v>49.295774647887328</v>
      </c>
    </row>
    <row r="6" spans="1:6" ht="15" x14ac:dyDescent="0.3">
      <c r="A6" s="1" t="s">
        <v>88</v>
      </c>
      <c r="B6" s="1">
        <f t="shared" si="0"/>
        <v>58</v>
      </c>
      <c r="C6" s="1">
        <v>28</v>
      </c>
      <c r="D6" s="1">
        <v>30</v>
      </c>
      <c r="E6" s="12">
        <f t="shared" si="1"/>
        <v>48.275862068965516</v>
      </c>
      <c r="F6" s="12">
        <f t="shared" si="2"/>
        <v>51.724137931034484</v>
      </c>
    </row>
    <row r="7" spans="1:6" ht="15" x14ac:dyDescent="0.3">
      <c r="A7" s="1" t="s">
        <v>127</v>
      </c>
      <c r="B7" s="1">
        <f t="shared" si="0"/>
        <v>14</v>
      </c>
      <c r="C7" s="1">
        <v>5</v>
      </c>
      <c r="D7" s="1">
        <v>9</v>
      </c>
      <c r="E7" s="12">
        <f t="shared" si="1"/>
        <v>35.714285714285715</v>
      </c>
      <c r="F7" s="12">
        <f t="shared" si="2"/>
        <v>64.285714285714292</v>
      </c>
    </row>
    <row r="8" spans="1:6" ht="15" x14ac:dyDescent="0.3">
      <c r="A8" s="1" t="s">
        <v>92</v>
      </c>
      <c r="B8" s="1">
        <f t="shared" si="0"/>
        <v>32</v>
      </c>
      <c r="C8" s="1">
        <v>17</v>
      </c>
      <c r="D8" s="1">
        <v>15</v>
      </c>
      <c r="E8" s="12">
        <f t="shared" si="1"/>
        <v>53.125</v>
      </c>
      <c r="F8" s="12">
        <f t="shared" si="2"/>
        <v>46.875</v>
      </c>
    </row>
    <row r="9" spans="1:6" ht="15" x14ac:dyDescent="0.3">
      <c r="A9" s="1" t="s">
        <v>93</v>
      </c>
      <c r="B9" s="1">
        <f t="shared" si="0"/>
        <v>59</v>
      </c>
      <c r="C9" s="1">
        <v>28</v>
      </c>
      <c r="D9" s="1">
        <v>31</v>
      </c>
      <c r="E9" s="12">
        <f t="shared" si="1"/>
        <v>47.457627118644069</v>
      </c>
      <c r="F9" s="12">
        <f t="shared" si="2"/>
        <v>52.542372881355938</v>
      </c>
    </row>
    <row r="10" spans="1:6" ht="15" x14ac:dyDescent="0.3">
      <c r="A10" s="1" t="s">
        <v>94</v>
      </c>
      <c r="B10" s="1">
        <f t="shared" si="0"/>
        <v>52</v>
      </c>
      <c r="C10" s="1">
        <v>24</v>
      </c>
      <c r="D10" s="1">
        <v>28</v>
      </c>
      <c r="E10" s="12">
        <f t="shared" si="1"/>
        <v>46.153846153846153</v>
      </c>
      <c r="F10" s="12">
        <f t="shared" si="2"/>
        <v>53.846153846153847</v>
      </c>
    </row>
    <row r="11" spans="1:6" ht="15" x14ac:dyDescent="0.3">
      <c r="A11" s="1" t="s">
        <v>95</v>
      </c>
      <c r="B11" s="1">
        <f>C11+D11</f>
        <v>25</v>
      </c>
      <c r="C11" s="1">
        <v>10</v>
      </c>
      <c r="D11" s="1">
        <v>15</v>
      </c>
      <c r="E11" s="12">
        <f t="shared" si="1"/>
        <v>40</v>
      </c>
      <c r="F11" s="12">
        <f t="shared" si="2"/>
        <v>60</v>
      </c>
    </row>
    <row r="12" spans="1:6" ht="15" x14ac:dyDescent="0.3">
      <c r="A12" s="68" t="s">
        <v>110</v>
      </c>
      <c r="B12" s="31"/>
    </row>
    <row r="14" spans="1:6" ht="15.6" x14ac:dyDescent="0.3">
      <c r="A14" s="8"/>
    </row>
    <row r="15" spans="1:6" ht="15.6" x14ac:dyDescent="0.3">
      <c r="A15" s="8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F15"/>
  <sheetViews>
    <sheetView workbookViewId="0">
      <selection activeCell="E21" sqref="E21"/>
    </sheetView>
  </sheetViews>
  <sheetFormatPr defaultRowHeight="14.4" x14ac:dyDescent="0.3"/>
  <cols>
    <col min="1" max="1" width="23" customWidth="1"/>
    <col min="2" max="2" width="18.44140625" customWidth="1"/>
    <col min="3" max="3" width="18.109375" customWidth="1"/>
    <col min="4" max="5" width="18.33203125" customWidth="1"/>
    <col min="6" max="6" width="18.109375" customWidth="1"/>
  </cols>
  <sheetData>
    <row r="1" spans="1:6" ht="44.25" customHeight="1" x14ac:dyDescent="0.3">
      <c r="A1" s="89" t="s">
        <v>142</v>
      </c>
      <c r="B1" s="89"/>
      <c r="C1" s="89"/>
      <c r="D1" s="89"/>
      <c r="E1" s="89"/>
      <c r="F1" s="89"/>
    </row>
    <row r="2" spans="1:6" ht="15" x14ac:dyDescent="0.3">
      <c r="A2" s="95" t="s">
        <v>81</v>
      </c>
      <c r="B2" s="95" t="s">
        <v>3</v>
      </c>
      <c r="C2" s="104" t="s">
        <v>3</v>
      </c>
      <c r="D2" s="105"/>
      <c r="E2" s="104" t="s">
        <v>84</v>
      </c>
      <c r="F2" s="105"/>
    </row>
    <row r="3" spans="1:6" ht="15" x14ac:dyDescent="0.3">
      <c r="A3" s="95"/>
      <c r="B3" s="95"/>
      <c r="C3" s="1" t="s">
        <v>85</v>
      </c>
      <c r="D3" s="1" t="s">
        <v>86</v>
      </c>
      <c r="E3" s="1" t="s">
        <v>85</v>
      </c>
      <c r="F3" s="1" t="s">
        <v>86</v>
      </c>
    </row>
    <row r="4" spans="1:6" ht="15.6" x14ac:dyDescent="0.3">
      <c r="A4" s="10" t="s">
        <v>3</v>
      </c>
      <c r="B4" s="10">
        <f>SUM(B5:B11)</f>
        <v>205</v>
      </c>
      <c r="C4" s="10">
        <f>SUM(C5:C11)</f>
        <v>97</v>
      </c>
      <c r="D4" s="10">
        <f>SUM(D5:D11)</f>
        <v>108</v>
      </c>
      <c r="E4" s="11">
        <f>C4/B4*100</f>
        <v>47.317073170731703</v>
      </c>
      <c r="F4" s="11">
        <f>D4/B4*100</f>
        <v>52.682926829268297</v>
      </c>
    </row>
    <row r="5" spans="1:6" ht="15" x14ac:dyDescent="0.3">
      <c r="A5" s="1" t="s">
        <v>87</v>
      </c>
      <c r="B5" s="1">
        <f>C5+D5</f>
        <v>35</v>
      </c>
      <c r="C5" s="1">
        <v>19</v>
      </c>
      <c r="D5" s="1">
        <v>16</v>
      </c>
      <c r="E5" s="12">
        <f t="shared" ref="E5:E11" si="0">C5/B5*100</f>
        <v>54.285714285714285</v>
      </c>
      <c r="F5" s="12">
        <f t="shared" ref="F5:F11" si="1">D5/B5*100</f>
        <v>45.714285714285715</v>
      </c>
    </row>
    <row r="6" spans="1:6" ht="15" x14ac:dyDescent="0.3">
      <c r="A6" s="1" t="s">
        <v>88</v>
      </c>
      <c r="B6" s="1">
        <f t="shared" ref="B6:B10" si="2">C6+D6</f>
        <v>27</v>
      </c>
      <c r="C6" s="1">
        <v>14</v>
      </c>
      <c r="D6" s="1">
        <v>13</v>
      </c>
      <c r="E6" s="12">
        <f t="shared" si="0"/>
        <v>51.851851851851848</v>
      </c>
      <c r="F6" s="12">
        <f t="shared" si="1"/>
        <v>48.148148148148145</v>
      </c>
    </row>
    <row r="7" spans="1:6" ht="15" x14ac:dyDescent="0.3">
      <c r="A7" s="1" t="s">
        <v>127</v>
      </c>
      <c r="B7" s="1">
        <f t="shared" si="2"/>
        <v>13</v>
      </c>
      <c r="C7" s="1">
        <v>4</v>
      </c>
      <c r="D7" s="1">
        <v>9</v>
      </c>
      <c r="E7" s="12">
        <f t="shared" si="0"/>
        <v>30.76923076923077</v>
      </c>
      <c r="F7" s="12">
        <f t="shared" si="1"/>
        <v>69.230769230769226</v>
      </c>
    </row>
    <row r="8" spans="1:6" ht="15" x14ac:dyDescent="0.3">
      <c r="A8" s="1" t="s">
        <v>92</v>
      </c>
      <c r="B8" s="1">
        <f t="shared" si="2"/>
        <v>24</v>
      </c>
      <c r="C8" s="1">
        <v>12</v>
      </c>
      <c r="D8" s="1">
        <v>12</v>
      </c>
      <c r="E8" s="12">
        <f t="shared" si="0"/>
        <v>50</v>
      </c>
      <c r="F8" s="12">
        <f t="shared" si="1"/>
        <v>50</v>
      </c>
    </row>
    <row r="9" spans="1:6" ht="15" x14ac:dyDescent="0.3">
      <c r="A9" s="1" t="s">
        <v>93</v>
      </c>
      <c r="B9" s="1">
        <f t="shared" si="2"/>
        <v>29</v>
      </c>
      <c r="C9" s="1">
        <v>13</v>
      </c>
      <c r="D9" s="1">
        <v>16</v>
      </c>
      <c r="E9" s="12">
        <f t="shared" si="0"/>
        <v>44.827586206896555</v>
      </c>
      <c r="F9" s="12">
        <f t="shared" si="1"/>
        <v>55.172413793103445</v>
      </c>
    </row>
    <row r="10" spans="1:6" ht="15" x14ac:dyDescent="0.3">
      <c r="A10" s="1" t="s">
        <v>94</v>
      </c>
      <c r="B10" s="1">
        <f t="shared" si="2"/>
        <v>58</v>
      </c>
      <c r="C10" s="1">
        <v>22</v>
      </c>
      <c r="D10" s="1">
        <v>36</v>
      </c>
      <c r="E10" s="12">
        <f t="shared" si="0"/>
        <v>37.931034482758619</v>
      </c>
      <c r="F10" s="12">
        <f t="shared" si="1"/>
        <v>62.068965517241381</v>
      </c>
    </row>
    <row r="11" spans="1:6" ht="15" x14ac:dyDescent="0.3">
      <c r="A11" s="1" t="s">
        <v>95</v>
      </c>
      <c r="B11" s="1">
        <f>C11+D11</f>
        <v>19</v>
      </c>
      <c r="C11" s="1">
        <v>13</v>
      </c>
      <c r="D11" s="1">
        <v>6</v>
      </c>
      <c r="E11" s="12">
        <f t="shared" si="0"/>
        <v>68.421052631578945</v>
      </c>
      <c r="F11" s="12">
        <f t="shared" si="1"/>
        <v>31.578947368421051</v>
      </c>
    </row>
    <row r="12" spans="1:6" ht="15" x14ac:dyDescent="0.3">
      <c r="A12" s="68" t="s">
        <v>110</v>
      </c>
      <c r="B12" s="31"/>
      <c r="E12" s="32"/>
      <c r="F12" s="32"/>
    </row>
    <row r="14" spans="1:6" ht="15.6" x14ac:dyDescent="0.3">
      <c r="A14" s="8"/>
    </row>
    <row r="15" spans="1:6" ht="15.6" x14ac:dyDescent="0.3">
      <c r="A15" s="8"/>
    </row>
  </sheetData>
  <mergeCells count="5">
    <mergeCell ref="A1:F1"/>
    <mergeCell ref="A2:A3"/>
    <mergeCell ref="B2:B3"/>
    <mergeCell ref="C2:D2"/>
    <mergeCell ref="E2:F2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9B8A7-62F3-47FB-8E78-FF74DE0BD34D}">
  <sheetPr>
    <tabColor rgb="FF00B050"/>
  </sheetPr>
  <dimension ref="A1"/>
  <sheetViews>
    <sheetView workbookViewId="0">
      <selection activeCell="L24" sqref="L24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F12E2-F54C-4610-B5C2-12CC9A568545}">
  <dimension ref="A1:D12"/>
  <sheetViews>
    <sheetView workbookViewId="0">
      <selection activeCell="B16" sqref="B16"/>
    </sheetView>
  </sheetViews>
  <sheetFormatPr defaultRowHeight="14.4" x14ac:dyDescent="0.3"/>
  <cols>
    <col min="1" max="1" width="20.33203125" customWidth="1"/>
    <col min="2" max="4" width="17.6640625" customWidth="1"/>
  </cols>
  <sheetData>
    <row r="1" spans="1:4" ht="50.4" customHeight="1" x14ac:dyDescent="0.3">
      <c r="A1" s="106" t="s">
        <v>143</v>
      </c>
      <c r="B1" s="106"/>
      <c r="C1" s="106"/>
      <c r="D1" s="106"/>
    </row>
    <row r="2" spans="1:4" ht="15.6" x14ac:dyDescent="0.3">
      <c r="A2" s="107" t="s">
        <v>144</v>
      </c>
      <c r="B2" s="109" t="s">
        <v>145</v>
      </c>
      <c r="C2" s="110"/>
      <c r="D2" s="111"/>
    </row>
    <row r="3" spans="1:4" ht="15.6" x14ac:dyDescent="0.3">
      <c r="A3" s="108"/>
      <c r="B3" s="69" t="s">
        <v>3</v>
      </c>
      <c r="C3" s="69" t="s">
        <v>146</v>
      </c>
      <c r="D3" s="69" t="s">
        <v>86</v>
      </c>
    </row>
    <row r="4" spans="1:4" ht="15.6" x14ac:dyDescent="0.3">
      <c r="A4" s="70">
        <v>2018</v>
      </c>
      <c r="B4" s="71">
        <v>38.1</v>
      </c>
      <c r="C4" s="71">
        <v>31.8</v>
      </c>
      <c r="D4" s="71">
        <v>45.4</v>
      </c>
    </row>
    <row r="5" spans="1:4" ht="15.6" x14ac:dyDescent="0.3">
      <c r="A5" s="70">
        <v>2019</v>
      </c>
      <c r="B5" s="71">
        <v>39</v>
      </c>
      <c r="C5" s="71">
        <v>32.4</v>
      </c>
      <c r="D5" s="71">
        <v>46.7</v>
      </c>
    </row>
    <row r="6" spans="1:4" ht="15.6" x14ac:dyDescent="0.3">
      <c r="A6" s="70">
        <v>2020</v>
      </c>
      <c r="B6" s="71">
        <v>36.799999999999997</v>
      </c>
      <c r="C6" s="71">
        <v>30.5</v>
      </c>
      <c r="D6" s="71">
        <v>44.2</v>
      </c>
    </row>
    <row r="7" spans="1:4" ht="15.6" x14ac:dyDescent="0.3">
      <c r="A7" s="70">
        <v>2021</v>
      </c>
      <c r="B7" s="71">
        <v>36.700000000000003</v>
      </c>
      <c r="C7" s="71">
        <v>31.3</v>
      </c>
      <c r="D7" s="71">
        <v>43.1</v>
      </c>
    </row>
    <row r="8" spans="1:4" ht="15.6" x14ac:dyDescent="0.3">
      <c r="A8" s="70">
        <v>2022</v>
      </c>
      <c r="B8" s="71" t="s">
        <v>132</v>
      </c>
      <c r="C8" s="71" t="s">
        <v>132</v>
      </c>
      <c r="D8" s="71" t="s">
        <v>132</v>
      </c>
    </row>
    <row r="9" spans="1:4" ht="15.6" x14ac:dyDescent="0.3">
      <c r="A9" s="70">
        <v>2023</v>
      </c>
      <c r="B9" s="71">
        <v>40.6</v>
      </c>
      <c r="C9" s="71">
        <v>36.200000000000003</v>
      </c>
      <c r="D9" s="71">
        <v>45.8</v>
      </c>
    </row>
    <row r="10" spans="1:4" x14ac:dyDescent="0.3">
      <c r="A10" s="53" t="s">
        <v>147</v>
      </c>
      <c r="B10" s="54"/>
      <c r="C10" s="54"/>
      <c r="D10" s="54"/>
    </row>
    <row r="11" spans="1:4" x14ac:dyDescent="0.3">
      <c r="A11" s="53" t="s">
        <v>148</v>
      </c>
      <c r="B11" s="53"/>
      <c r="C11" s="53"/>
      <c r="D11" s="53"/>
    </row>
    <row r="12" spans="1:4" x14ac:dyDescent="0.3">
      <c r="A12" s="53" t="s">
        <v>149</v>
      </c>
      <c r="B12" s="53"/>
      <c r="C12" s="53"/>
      <c r="D12" s="53"/>
    </row>
  </sheetData>
  <mergeCells count="3">
    <mergeCell ref="A1:D1"/>
    <mergeCell ref="A2:A3"/>
    <mergeCell ref="B2:D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E728A-6134-4A3C-BB8D-71CF186396F8}">
  <dimension ref="A1:Q45"/>
  <sheetViews>
    <sheetView showGridLines="0" workbookViewId="0">
      <selection sqref="A1:P3"/>
    </sheetView>
  </sheetViews>
  <sheetFormatPr defaultColWidth="10.6640625" defaultRowHeight="15" customHeight="1" x14ac:dyDescent="0.3"/>
  <cols>
    <col min="1" max="1" width="20.6640625" style="40" customWidth="1"/>
    <col min="2" max="16" width="7.6640625" style="40" customWidth="1"/>
    <col min="17" max="17" width="11.6640625" style="40" customWidth="1"/>
    <col min="18" max="256" width="10.6640625" style="40"/>
    <col min="257" max="257" width="20.6640625" style="40" customWidth="1"/>
    <col min="258" max="272" width="7.6640625" style="40" customWidth="1"/>
    <col min="273" max="273" width="11.6640625" style="40" customWidth="1"/>
    <col min="274" max="512" width="10.6640625" style="40"/>
    <col min="513" max="513" width="20.6640625" style="40" customWidth="1"/>
    <col min="514" max="528" width="7.6640625" style="40" customWidth="1"/>
    <col min="529" max="529" width="11.6640625" style="40" customWidth="1"/>
    <col min="530" max="768" width="10.6640625" style="40"/>
    <col min="769" max="769" width="20.6640625" style="40" customWidth="1"/>
    <col min="770" max="784" width="7.6640625" style="40" customWidth="1"/>
    <col min="785" max="785" width="11.6640625" style="40" customWidth="1"/>
    <col min="786" max="1024" width="10.6640625" style="40"/>
    <col min="1025" max="1025" width="20.6640625" style="40" customWidth="1"/>
    <col min="1026" max="1040" width="7.6640625" style="40" customWidth="1"/>
    <col min="1041" max="1041" width="11.6640625" style="40" customWidth="1"/>
    <col min="1042" max="1280" width="10.6640625" style="40"/>
    <col min="1281" max="1281" width="20.6640625" style="40" customWidth="1"/>
    <col min="1282" max="1296" width="7.6640625" style="40" customWidth="1"/>
    <col min="1297" max="1297" width="11.6640625" style="40" customWidth="1"/>
    <col min="1298" max="1536" width="10.6640625" style="40"/>
    <col min="1537" max="1537" width="20.6640625" style="40" customWidth="1"/>
    <col min="1538" max="1552" width="7.6640625" style="40" customWidth="1"/>
    <col min="1553" max="1553" width="11.6640625" style="40" customWidth="1"/>
    <col min="1554" max="1792" width="10.6640625" style="40"/>
    <col min="1793" max="1793" width="20.6640625" style="40" customWidth="1"/>
    <col min="1794" max="1808" width="7.6640625" style="40" customWidth="1"/>
    <col min="1809" max="1809" width="11.6640625" style="40" customWidth="1"/>
    <col min="1810" max="2048" width="10.6640625" style="40"/>
    <col min="2049" max="2049" width="20.6640625" style="40" customWidth="1"/>
    <col min="2050" max="2064" width="7.6640625" style="40" customWidth="1"/>
    <col min="2065" max="2065" width="11.6640625" style="40" customWidth="1"/>
    <col min="2066" max="2304" width="10.6640625" style="40"/>
    <col min="2305" max="2305" width="20.6640625" style="40" customWidth="1"/>
    <col min="2306" max="2320" width="7.6640625" style="40" customWidth="1"/>
    <col min="2321" max="2321" width="11.6640625" style="40" customWidth="1"/>
    <col min="2322" max="2560" width="10.6640625" style="40"/>
    <col min="2561" max="2561" width="20.6640625" style="40" customWidth="1"/>
    <col min="2562" max="2576" width="7.6640625" style="40" customWidth="1"/>
    <col min="2577" max="2577" width="11.6640625" style="40" customWidth="1"/>
    <col min="2578" max="2816" width="10.6640625" style="40"/>
    <col min="2817" max="2817" width="20.6640625" style="40" customWidth="1"/>
    <col min="2818" max="2832" width="7.6640625" style="40" customWidth="1"/>
    <col min="2833" max="2833" width="11.6640625" style="40" customWidth="1"/>
    <col min="2834" max="3072" width="10.6640625" style="40"/>
    <col min="3073" max="3073" width="20.6640625" style="40" customWidth="1"/>
    <col min="3074" max="3088" width="7.6640625" style="40" customWidth="1"/>
    <col min="3089" max="3089" width="11.6640625" style="40" customWidth="1"/>
    <col min="3090" max="3328" width="10.6640625" style="40"/>
    <col min="3329" max="3329" width="20.6640625" style="40" customWidth="1"/>
    <col min="3330" max="3344" width="7.6640625" style="40" customWidth="1"/>
    <col min="3345" max="3345" width="11.6640625" style="40" customWidth="1"/>
    <col min="3346" max="3584" width="10.6640625" style="40"/>
    <col min="3585" max="3585" width="20.6640625" style="40" customWidth="1"/>
    <col min="3586" max="3600" width="7.6640625" style="40" customWidth="1"/>
    <col min="3601" max="3601" width="11.6640625" style="40" customWidth="1"/>
    <col min="3602" max="3840" width="10.6640625" style="40"/>
    <col min="3841" max="3841" width="20.6640625" style="40" customWidth="1"/>
    <col min="3842" max="3856" width="7.6640625" style="40" customWidth="1"/>
    <col min="3857" max="3857" width="11.6640625" style="40" customWidth="1"/>
    <col min="3858" max="4096" width="10.6640625" style="40"/>
    <col min="4097" max="4097" width="20.6640625" style="40" customWidth="1"/>
    <col min="4098" max="4112" width="7.6640625" style="40" customWidth="1"/>
    <col min="4113" max="4113" width="11.6640625" style="40" customWidth="1"/>
    <col min="4114" max="4352" width="10.6640625" style="40"/>
    <col min="4353" max="4353" width="20.6640625" style="40" customWidth="1"/>
    <col min="4354" max="4368" width="7.6640625" style="40" customWidth="1"/>
    <col min="4369" max="4369" width="11.6640625" style="40" customWidth="1"/>
    <col min="4370" max="4608" width="10.6640625" style="40"/>
    <col min="4609" max="4609" width="20.6640625" style="40" customWidth="1"/>
    <col min="4610" max="4624" width="7.6640625" style="40" customWidth="1"/>
    <col min="4625" max="4625" width="11.6640625" style="40" customWidth="1"/>
    <col min="4626" max="4864" width="10.6640625" style="40"/>
    <col min="4865" max="4865" width="20.6640625" style="40" customWidth="1"/>
    <col min="4866" max="4880" width="7.6640625" style="40" customWidth="1"/>
    <col min="4881" max="4881" width="11.6640625" style="40" customWidth="1"/>
    <col min="4882" max="5120" width="10.6640625" style="40"/>
    <col min="5121" max="5121" width="20.6640625" style="40" customWidth="1"/>
    <col min="5122" max="5136" width="7.6640625" style="40" customWidth="1"/>
    <col min="5137" max="5137" width="11.6640625" style="40" customWidth="1"/>
    <col min="5138" max="5376" width="10.6640625" style="40"/>
    <col min="5377" max="5377" width="20.6640625" style="40" customWidth="1"/>
    <col min="5378" max="5392" width="7.6640625" style="40" customWidth="1"/>
    <col min="5393" max="5393" width="11.6640625" style="40" customWidth="1"/>
    <col min="5394" max="5632" width="10.6640625" style="40"/>
    <col min="5633" max="5633" width="20.6640625" style="40" customWidth="1"/>
    <col min="5634" max="5648" width="7.6640625" style="40" customWidth="1"/>
    <col min="5649" max="5649" width="11.6640625" style="40" customWidth="1"/>
    <col min="5650" max="5888" width="10.6640625" style="40"/>
    <col min="5889" max="5889" width="20.6640625" style="40" customWidth="1"/>
    <col min="5890" max="5904" width="7.6640625" style="40" customWidth="1"/>
    <col min="5905" max="5905" width="11.6640625" style="40" customWidth="1"/>
    <col min="5906" max="6144" width="10.6640625" style="40"/>
    <col min="6145" max="6145" width="20.6640625" style="40" customWidth="1"/>
    <col min="6146" max="6160" width="7.6640625" style="40" customWidth="1"/>
    <col min="6161" max="6161" width="11.6640625" style="40" customWidth="1"/>
    <col min="6162" max="6400" width="10.6640625" style="40"/>
    <col min="6401" max="6401" width="20.6640625" style="40" customWidth="1"/>
    <col min="6402" max="6416" width="7.6640625" style="40" customWidth="1"/>
    <col min="6417" max="6417" width="11.6640625" style="40" customWidth="1"/>
    <col min="6418" max="6656" width="10.6640625" style="40"/>
    <col min="6657" max="6657" width="20.6640625" style="40" customWidth="1"/>
    <col min="6658" max="6672" width="7.6640625" style="40" customWidth="1"/>
    <col min="6673" max="6673" width="11.6640625" style="40" customWidth="1"/>
    <col min="6674" max="6912" width="10.6640625" style="40"/>
    <col min="6913" max="6913" width="20.6640625" style="40" customWidth="1"/>
    <col min="6914" max="6928" width="7.6640625" style="40" customWidth="1"/>
    <col min="6929" max="6929" width="11.6640625" style="40" customWidth="1"/>
    <col min="6930" max="7168" width="10.6640625" style="40"/>
    <col min="7169" max="7169" width="20.6640625" style="40" customWidth="1"/>
    <col min="7170" max="7184" width="7.6640625" style="40" customWidth="1"/>
    <col min="7185" max="7185" width="11.6640625" style="40" customWidth="1"/>
    <col min="7186" max="7424" width="10.6640625" style="40"/>
    <col min="7425" max="7425" width="20.6640625" style="40" customWidth="1"/>
    <col min="7426" max="7440" width="7.6640625" style="40" customWidth="1"/>
    <col min="7441" max="7441" width="11.6640625" style="40" customWidth="1"/>
    <col min="7442" max="7680" width="10.6640625" style="40"/>
    <col min="7681" max="7681" width="20.6640625" style="40" customWidth="1"/>
    <col min="7682" max="7696" width="7.6640625" style="40" customWidth="1"/>
    <col min="7697" max="7697" width="11.6640625" style="40" customWidth="1"/>
    <col min="7698" max="7936" width="10.6640625" style="40"/>
    <col min="7937" max="7937" width="20.6640625" style="40" customWidth="1"/>
    <col min="7938" max="7952" width="7.6640625" style="40" customWidth="1"/>
    <col min="7953" max="7953" width="11.6640625" style="40" customWidth="1"/>
    <col min="7954" max="8192" width="10.6640625" style="40"/>
    <col min="8193" max="8193" width="20.6640625" style="40" customWidth="1"/>
    <col min="8194" max="8208" width="7.6640625" style="40" customWidth="1"/>
    <col min="8209" max="8209" width="11.6640625" style="40" customWidth="1"/>
    <col min="8210" max="8448" width="10.6640625" style="40"/>
    <col min="8449" max="8449" width="20.6640625" style="40" customWidth="1"/>
    <col min="8450" max="8464" width="7.6640625" style="40" customWidth="1"/>
    <col min="8465" max="8465" width="11.6640625" style="40" customWidth="1"/>
    <col min="8466" max="8704" width="10.6640625" style="40"/>
    <col min="8705" max="8705" width="20.6640625" style="40" customWidth="1"/>
    <col min="8706" max="8720" width="7.6640625" style="40" customWidth="1"/>
    <col min="8721" max="8721" width="11.6640625" style="40" customWidth="1"/>
    <col min="8722" max="8960" width="10.6640625" style="40"/>
    <col min="8961" max="8961" width="20.6640625" style="40" customWidth="1"/>
    <col min="8962" max="8976" width="7.6640625" style="40" customWidth="1"/>
    <col min="8977" max="8977" width="11.6640625" style="40" customWidth="1"/>
    <col min="8978" max="9216" width="10.6640625" style="40"/>
    <col min="9217" max="9217" width="20.6640625" style="40" customWidth="1"/>
    <col min="9218" max="9232" width="7.6640625" style="40" customWidth="1"/>
    <col min="9233" max="9233" width="11.6640625" style="40" customWidth="1"/>
    <col min="9234" max="9472" width="10.6640625" style="40"/>
    <col min="9473" max="9473" width="20.6640625" style="40" customWidth="1"/>
    <col min="9474" max="9488" width="7.6640625" style="40" customWidth="1"/>
    <col min="9489" max="9489" width="11.6640625" style="40" customWidth="1"/>
    <col min="9490" max="9728" width="10.6640625" style="40"/>
    <col min="9729" max="9729" width="20.6640625" style="40" customWidth="1"/>
    <col min="9730" max="9744" width="7.6640625" style="40" customWidth="1"/>
    <col min="9745" max="9745" width="11.6640625" style="40" customWidth="1"/>
    <col min="9746" max="9984" width="10.6640625" style="40"/>
    <col min="9985" max="9985" width="20.6640625" style="40" customWidth="1"/>
    <col min="9986" max="10000" width="7.6640625" style="40" customWidth="1"/>
    <col min="10001" max="10001" width="11.6640625" style="40" customWidth="1"/>
    <col min="10002" max="10240" width="10.6640625" style="40"/>
    <col min="10241" max="10241" width="20.6640625" style="40" customWidth="1"/>
    <col min="10242" max="10256" width="7.6640625" style="40" customWidth="1"/>
    <col min="10257" max="10257" width="11.6640625" style="40" customWidth="1"/>
    <col min="10258" max="10496" width="10.6640625" style="40"/>
    <col min="10497" max="10497" width="20.6640625" style="40" customWidth="1"/>
    <col min="10498" max="10512" width="7.6640625" style="40" customWidth="1"/>
    <col min="10513" max="10513" width="11.6640625" style="40" customWidth="1"/>
    <col min="10514" max="10752" width="10.6640625" style="40"/>
    <col min="10753" max="10753" width="20.6640625" style="40" customWidth="1"/>
    <col min="10754" max="10768" width="7.6640625" style="40" customWidth="1"/>
    <col min="10769" max="10769" width="11.6640625" style="40" customWidth="1"/>
    <col min="10770" max="11008" width="10.6640625" style="40"/>
    <col min="11009" max="11009" width="20.6640625" style="40" customWidth="1"/>
    <col min="11010" max="11024" width="7.6640625" style="40" customWidth="1"/>
    <col min="11025" max="11025" width="11.6640625" style="40" customWidth="1"/>
    <col min="11026" max="11264" width="10.6640625" style="40"/>
    <col min="11265" max="11265" width="20.6640625" style="40" customWidth="1"/>
    <col min="11266" max="11280" width="7.6640625" style="40" customWidth="1"/>
    <col min="11281" max="11281" width="11.6640625" style="40" customWidth="1"/>
    <col min="11282" max="11520" width="10.6640625" style="40"/>
    <col min="11521" max="11521" width="20.6640625" style="40" customWidth="1"/>
    <col min="11522" max="11536" width="7.6640625" style="40" customWidth="1"/>
    <col min="11537" max="11537" width="11.6640625" style="40" customWidth="1"/>
    <col min="11538" max="11776" width="10.6640625" style="40"/>
    <col min="11777" max="11777" width="20.6640625" style="40" customWidth="1"/>
    <col min="11778" max="11792" width="7.6640625" style="40" customWidth="1"/>
    <col min="11793" max="11793" width="11.6640625" style="40" customWidth="1"/>
    <col min="11794" max="12032" width="10.6640625" style="40"/>
    <col min="12033" max="12033" width="20.6640625" style="40" customWidth="1"/>
    <col min="12034" max="12048" width="7.6640625" style="40" customWidth="1"/>
    <col min="12049" max="12049" width="11.6640625" style="40" customWidth="1"/>
    <col min="12050" max="12288" width="10.6640625" style="40"/>
    <col min="12289" max="12289" width="20.6640625" style="40" customWidth="1"/>
    <col min="12290" max="12304" width="7.6640625" style="40" customWidth="1"/>
    <col min="12305" max="12305" width="11.6640625" style="40" customWidth="1"/>
    <col min="12306" max="12544" width="10.6640625" style="40"/>
    <col min="12545" max="12545" width="20.6640625" style="40" customWidth="1"/>
    <col min="12546" max="12560" width="7.6640625" style="40" customWidth="1"/>
    <col min="12561" max="12561" width="11.6640625" style="40" customWidth="1"/>
    <col min="12562" max="12800" width="10.6640625" style="40"/>
    <col min="12801" max="12801" width="20.6640625" style="40" customWidth="1"/>
    <col min="12802" max="12816" width="7.6640625" style="40" customWidth="1"/>
    <col min="12817" max="12817" width="11.6640625" style="40" customWidth="1"/>
    <col min="12818" max="13056" width="10.6640625" style="40"/>
    <col min="13057" max="13057" width="20.6640625" style="40" customWidth="1"/>
    <col min="13058" max="13072" width="7.6640625" style="40" customWidth="1"/>
    <col min="13073" max="13073" width="11.6640625" style="40" customWidth="1"/>
    <col min="13074" max="13312" width="10.6640625" style="40"/>
    <col min="13313" max="13313" width="20.6640625" style="40" customWidth="1"/>
    <col min="13314" max="13328" width="7.6640625" style="40" customWidth="1"/>
    <col min="13329" max="13329" width="11.6640625" style="40" customWidth="1"/>
    <col min="13330" max="13568" width="10.6640625" style="40"/>
    <col min="13569" max="13569" width="20.6640625" style="40" customWidth="1"/>
    <col min="13570" max="13584" width="7.6640625" style="40" customWidth="1"/>
    <col min="13585" max="13585" width="11.6640625" style="40" customWidth="1"/>
    <col min="13586" max="13824" width="10.6640625" style="40"/>
    <col min="13825" max="13825" width="20.6640625" style="40" customWidth="1"/>
    <col min="13826" max="13840" width="7.6640625" style="40" customWidth="1"/>
    <col min="13841" max="13841" width="11.6640625" style="40" customWidth="1"/>
    <col min="13842" max="14080" width="10.6640625" style="40"/>
    <col min="14081" max="14081" width="20.6640625" style="40" customWidth="1"/>
    <col min="14082" max="14096" width="7.6640625" style="40" customWidth="1"/>
    <col min="14097" max="14097" width="11.6640625" style="40" customWidth="1"/>
    <col min="14098" max="14336" width="10.6640625" style="40"/>
    <col min="14337" max="14337" width="20.6640625" style="40" customWidth="1"/>
    <col min="14338" max="14352" width="7.6640625" style="40" customWidth="1"/>
    <col min="14353" max="14353" width="11.6640625" style="40" customWidth="1"/>
    <col min="14354" max="14592" width="10.6640625" style="40"/>
    <col min="14593" max="14593" width="20.6640625" style="40" customWidth="1"/>
    <col min="14594" max="14608" width="7.6640625" style="40" customWidth="1"/>
    <col min="14609" max="14609" width="11.6640625" style="40" customWidth="1"/>
    <col min="14610" max="14848" width="10.6640625" style="40"/>
    <col min="14849" max="14849" width="20.6640625" style="40" customWidth="1"/>
    <col min="14850" max="14864" width="7.6640625" style="40" customWidth="1"/>
    <col min="14865" max="14865" width="11.6640625" style="40" customWidth="1"/>
    <col min="14866" max="15104" width="10.6640625" style="40"/>
    <col min="15105" max="15105" width="20.6640625" style="40" customWidth="1"/>
    <col min="15106" max="15120" width="7.6640625" style="40" customWidth="1"/>
    <col min="15121" max="15121" width="11.6640625" style="40" customWidth="1"/>
    <col min="15122" max="15360" width="10.6640625" style="40"/>
    <col min="15361" max="15361" width="20.6640625" style="40" customWidth="1"/>
    <col min="15362" max="15376" width="7.6640625" style="40" customWidth="1"/>
    <col min="15377" max="15377" width="11.6640625" style="40" customWidth="1"/>
    <col min="15378" max="15616" width="10.6640625" style="40"/>
    <col min="15617" max="15617" width="20.6640625" style="40" customWidth="1"/>
    <col min="15618" max="15632" width="7.6640625" style="40" customWidth="1"/>
    <col min="15633" max="15633" width="11.6640625" style="40" customWidth="1"/>
    <col min="15634" max="15872" width="10.6640625" style="40"/>
    <col min="15873" max="15873" width="20.6640625" style="40" customWidth="1"/>
    <col min="15874" max="15888" width="7.6640625" style="40" customWidth="1"/>
    <col min="15889" max="15889" width="11.6640625" style="40" customWidth="1"/>
    <col min="15890" max="16128" width="10.6640625" style="40"/>
    <col min="16129" max="16129" width="20.6640625" style="40" customWidth="1"/>
    <col min="16130" max="16144" width="7.6640625" style="40" customWidth="1"/>
    <col min="16145" max="16145" width="11.6640625" style="40" customWidth="1"/>
    <col min="16146" max="16384" width="10.6640625" style="40"/>
  </cols>
  <sheetData>
    <row r="1" spans="1:17" ht="15" customHeight="1" x14ac:dyDescent="0.3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7" ht="15" customHeigh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</row>
    <row r="3" spans="1:17" ht="15" customHeight="1" x14ac:dyDescent="0.3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</row>
    <row r="4" spans="1:17" ht="15" customHeight="1" x14ac:dyDescent="0.3">
      <c r="A4" s="73" t="s">
        <v>54</v>
      </c>
      <c r="B4" s="74" t="s">
        <v>2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17" ht="15" customHeight="1" x14ac:dyDescent="0.3">
      <c r="A5" s="73"/>
      <c r="B5" s="75" t="s">
        <v>3</v>
      </c>
      <c r="C5" s="75"/>
      <c r="D5" s="75"/>
      <c r="E5" s="75" t="s">
        <v>4</v>
      </c>
      <c r="F5" s="75"/>
      <c r="G5" s="75"/>
      <c r="H5" s="75"/>
      <c r="I5" s="75"/>
      <c r="J5" s="75"/>
      <c r="K5" s="74" t="s">
        <v>5</v>
      </c>
      <c r="L5" s="74"/>
      <c r="M5" s="74"/>
      <c r="N5" s="74"/>
      <c r="O5" s="74"/>
      <c r="P5" s="74"/>
    </row>
    <row r="6" spans="1:17" ht="15" customHeight="1" x14ac:dyDescent="0.3">
      <c r="A6" s="73"/>
      <c r="B6" s="75"/>
      <c r="C6" s="75"/>
      <c r="D6" s="75"/>
      <c r="E6" s="75" t="s">
        <v>6</v>
      </c>
      <c r="F6" s="75"/>
      <c r="G6" s="75"/>
      <c r="H6" s="75" t="s">
        <v>7</v>
      </c>
      <c r="I6" s="75"/>
      <c r="J6" s="75"/>
      <c r="K6" s="75" t="s">
        <v>8</v>
      </c>
      <c r="L6" s="75"/>
      <c r="M6" s="75"/>
      <c r="N6" s="74" t="s">
        <v>9</v>
      </c>
      <c r="O6" s="74"/>
      <c r="P6" s="74"/>
    </row>
    <row r="7" spans="1:17" ht="15" customHeight="1" x14ac:dyDescent="0.3">
      <c r="A7" s="73"/>
      <c r="B7" s="75" t="s">
        <v>3</v>
      </c>
      <c r="C7" s="75" t="s">
        <v>10</v>
      </c>
      <c r="D7" s="75"/>
      <c r="E7" s="75" t="s">
        <v>3</v>
      </c>
      <c r="F7" s="75" t="s">
        <v>10</v>
      </c>
      <c r="G7" s="75"/>
      <c r="H7" s="75" t="s">
        <v>3</v>
      </c>
      <c r="I7" s="75" t="s">
        <v>10</v>
      </c>
      <c r="J7" s="75"/>
      <c r="K7" s="75" t="s">
        <v>3</v>
      </c>
      <c r="L7" s="75" t="s">
        <v>10</v>
      </c>
      <c r="M7" s="75"/>
      <c r="N7" s="75" t="s">
        <v>3</v>
      </c>
      <c r="O7" s="74" t="s">
        <v>10</v>
      </c>
      <c r="P7" s="74"/>
    </row>
    <row r="8" spans="1:17" ht="15" customHeight="1" x14ac:dyDescent="0.3">
      <c r="A8" s="73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4"/>
    </row>
    <row r="9" spans="1:17" ht="15" customHeight="1" x14ac:dyDescent="0.3">
      <c r="A9" s="73"/>
      <c r="B9" s="75"/>
      <c r="C9" s="75" t="s">
        <v>11</v>
      </c>
      <c r="D9" s="75" t="s">
        <v>12</v>
      </c>
      <c r="E9" s="75"/>
      <c r="F9" s="75" t="s">
        <v>11</v>
      </c>
      <c r="G9" s="75" t="s">
        <v>12</v>
      </c>
      <c r="H9" s="75"/>
      <c r="I9" s="75" t="s">
        <v>11</v>
      </c>
      <c r="J9" s="75" t="s">
        <v>12</v>
      </c>
      <c r="K9" s="75"/>
      <c r="L9" s="75" t="s">
        <v>11</v>
      </c>
      <c r="M9" s="75" t="s">
        <v>12</v>
      </c>
      <c r="N9" s="75"/>
      <c r="O9" s="75" t="s">
        <v>11</v>
      </c>
      <c r="P9" s="74" t="s">
        <v>12</v>
      </c>
    </row>
    <row r="10" spans="1:17" ht="15" customHeight="1" x14ac:dyDescent="0.3">
      <c r="A10" s="73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4"/>
    </row>
    <row r="11" spans="1:17" s="43" customFormat="1" ht="15" customHeight="1" x14ac:dyDescent="0.3">
      <c r="A11" s="44" t="s">
        <v>3</v>
      </c>
      <c r="B11" s="45">
        <v>28.665850580000001</v>
      </c>
      <c r="C11" s="45">
        <v>27.779842519999999</v>
      </c>
      <c r="D11" s="45">
        <v>29.551858630000002</v>
      </c>
      <c r="E11" s="45">
        <v>39.029319540000003</v>
      </c>
      <c r="F11" s="45">
        <v>37.904619269999998</v>
      </c>
      <c r="G11" s="45">
        <v>40.154019810000001</v>
      </c>
      <c r="H11" s="45">
        <v>18.460530479999999</v>
      </c>
      <c r="I11" s="45">
        <v>17.359885219999999</v>
      </c>
      <c r="J11" s="45">
        <v>19.561175739999999</v>
      </c>
      <c r="K11" s="45">
        <v>28.825445370000001</v>
      </c>
      <c r="L11" s="45">
        <v>27.709903409999999</v>
      </c>
      <c r="M11" s="45">
        <v>29.940987329999999</v>
      </c>
      <c r="N11" s="45">
        <v>28.18984661</v>
      </c>
      <c r="O11" s="45">
        <v>27.022331990000001</v>
      </c>
      <c r="P11" s="45">
        <v>29.357361229999999</v>
      </c>
      <c r="Q11" s="52"/>
    </row>
    <row r="12" spans="1:17" s="46" customFormat="1" ht="15" customHeight="1" x14ac:dyDescent="0.3">
      <c r="A12" s="46" t="s">
        <v>55</v>
      </c>
      <c r="B12" s="47">
        <v>32.230215520000002</v>
      </c>
      <c r="C12" s="47">
        <v>28.66511311</v>
      </c>
      <c r="D12" s="47">
        <v>35.795317930000003</v>
      </c>
      <c r="E12" s="47">
        <v>45.784891880000004</v>
      </c>
      <c r="F12" s="47">
        <v>41.104758529999998</v>
      </c>
      <c r="G12" s="47">
        <v>50.465025240000003</v>
      </c>
      <c r="H12" s="47">
        <v>19.956532790000001</v>
      </c>
      <c r="I12" s="47">
        <v>16.567149449999999</v>
      </c>
      <c r="J12" s="47">
        <v>23.345916129999999</v>
      </c>
      <c r="K12" s="47">
        <v>32.88409549</v>
      </c>
      <c r="L12" s="47">
        <v>28.802077189999999</v>
      </c>
      <c r="M12" s="47">
        <v>36.966113780000001</v>
      </c>
      <c r="N12" s="47">
        <v>27.8596912</v>
      </c>
      <c r="O12" s="47">
        <v>24.642767689999999</v>
      </c>
      <c r="P12" s="47">
        <v>31.0766147</v>
      </c>
    </row>
    <row r="13" spans="1:17" s="46" customFormat="1" ht="15" customHeight="1" x14ac:dyDescent="0.3">
      <c r="A13" s="46" t="s">
        <v>56</v>
      </c>
      <c r="B13" s="47">
        <v>31.165378789999998</v>
      </c>
      <c r="C13" s="47">
        <v>27.736461089999999</v>
      </c>
      <c r="D13" s="47">
        <v>34.594296489999998</v>
      </c>
      <c r="E13" s="47">
        <v>39.954347040000002</v>
      </c>
      <c r="F13" s="47">
        <v>35.55352121</v>
      </c>
      <c r="G13" s="47">
        <v>44.355172879999998</v>
      </c>
      <c r="H13" s="47">
        <v>22.622847449999998</v>
      </c>
      <c r="I13" s="47">
        <v>18.1621144</v>
      </c>
      <c r="J13" s="47">
        <v>27.0835805</v>
      </c>
      <c r="K13" s="47">
        <v>31.95194004</v>
      </c>
      <c r="L13" s="47">
        <v>28.16033818</v>
      </c>
      <c r="M13" s="47">
        <v>35.743541890000003</v>
      </c>
      <c r="N13" s="47">
        <v>23.516693029999999</v>
      </c>
      <c r="O13" s="47">
        <v>20.56857007</v>
      </c>
      <c r="P13" s="47">
        <v>26.464815990000002</v>
      </c>
    </row>
    <row r="14" spans="1:17" s="46" customFormat="1" ht="15" customHeight="1" x14ac:dyDescent="0.3">
      <c r="A14" s="46" t="s">
        <v>57</v>
      </c>
      <c r="B14" s="47">
        <v>26.582696720000001</v>
      </c>
      <c r="C14" s="47">
        <v>23.08842228</v>
      </c>
      <c r="D14" s="47">
        <v>30.076971159999999</v>
      </c>
      <c r="E14" s="47">
        <v>34.507840979999997</v>
      </c>
      <c r="F14" s="47">
        <v>30.578208979999999</v>
      </c>
      <c r="G14" s="47">
        <v>38.437472980000003</v>
      </c>
      <c r="H14" s="47">
        <v>18.985435899999999</v>
      </c>
      <c r="I14" s="47">
        <v>14.856682019999999</v>
      </c>
      <c r="J14" s="47">
        <v>23.114189769999999</v>
      </c>
      <c r="K14" s="47">
        <v>27.010130400000001</v>
      </c>
      <c r="L14" s="47">
        <v>23.17069381</v>
      </c>
      <c r="M14" s="47">
        <v>30.849566979999999</v>
      </c>
      <c r="N14" s="47">
        <v>22.212407800000001</v>
      </c>
      <c r="O14" s="47">
        <v>18.329386329999998</v>
      </c>
      <c r="P14" s="47">
        <v>26.09542927</v>
      </c>
    </row>
    <row r="15" spans="1:17" s="46" customFormat="1" ht="15" customHeight="1" x14ac:dyDescent="0.3">
      <c r="A15" s="46" t="s">
        <v>58</v>
      </c>
      <c r="B15" s="47">
        <v>25.97479976</v>
      </c>
      <c r="C15" s="47">
        <v>22.022890480000001</v>
      </c>
      <c r="D15" s="47">
        <v>29.926709049999999</v>
      </c>
      <c r="E15" s="47">
        <v>34.15854856</v>
      </c>
      <c r="F15" s="47">
        <v>29.372007759999999</v>
      </c>
      <c r="G15" s="47">
        <v>38.945089369999998</v>
      </c>
      <c r="H15" s="47">
        <v>17.749285090000001</v>
      </c>
      <c r="I15" s="47">
        <v>14.26493595</v>
      </c>
      <c r="J15" s="47">
        <v>21.233634240000001</v>
      </c>
      <c r="K15" s="47">
        <v>26.137210799999998</v>
      </c>
      <c r="L15" s="47">
        <v>21.809554179999999</v>
      </c>
      <c r="M15" s="47">
        <v>30.464867420000001</v>
      </c>
      <c r="N15" s="47">
        <v>24.347693450000001</v>
      </c>
      <c r="O15" s="47">
        <v>19.947123900000001</v>
      </c>
      <c r="P15" s="47">
        <v>28.748263009999999</v>
      </c>
    </row>
    <row r="16" spans="1:17" s="46" customFormat="1" ht="15" customHeight="1" x14ac:dyDescent="0.3">
      <c r="A16" s="46" t="s">
        <v>59</v>
      </c>
      <c r="B16" s="47">
        <v>28.410117710000002</v>
      </c>
      <c r="C16" s="47">
        <v>25.069949269999999</v>
      </c>
      <c r="D16" s="47">
        <v>31.750286160000002</v>
      </c>
      <c r="E16" s="47">
        <v>35.738596819999998</v>
      </c>
      <c r="F16" s="47">
        <v>31.623846589999999</v>
      </c>
      <c r="G16" s="47">
        <v>39.853347050000004</v>
      </c>
      <c r="H16" s="47">
        <v>21.128269899999999</v>
      </c>
      <c r="I16" s="47">
        <v>17.222908489999998</v>
      </c>
      <c r="J16" s="47">
        <v>25.033631310000001</v>
      </c>
      <c r="K16" s="47">
        <v>29.797458249999998</v>
      </c>
      <c r="L16" s="47">
        <v>25.409315840000001</v>
      </c>
      <c r="M16" s="47">
        <v>34.185600659999999</v>
      </c>
      <c r="N16" s="47">
        <v>24.537036579999999</v>
      </c>
      <c r="O16" s="47">
        <v>21.547887320000001</v>
      </c>
      <c r="P16" s="47">
        <v>27.52618584</v>
      </c>
    </row>
    <row r="17" spans="1:16" s="46" customFormat="1" ht="15" customHeight="1" x14ac:dyDescent="0.3">
      <c r="A17" s="46" t="s">
        <v>60</v>
      </c>
      <c r="B17" s="47">
        <v>26.379521629999999</v>
      </c>
      <c r="C17" s="47">
        <v>24.067368420000001</v>
      </c>
      <c r="D17" s="47">
        <v>28.691674849999998</v>
      </c>
      <c r="E17" s="47">
        <v>34.998629680000001</v>
      </c>
      <c r="F17" s="47">
        <v>31.444468050000001</v>
      </c>
      <c r="G17" s="47">
        <v>38.552791319999997</v>
      </c>
      <c r="H17" s="47">
        <v>18.239672680000002</v>
      </c>
      <c r="I17" s="47">
        <v>16.19530718</v>
      </c>
      <c r="J17" s="47">
        <v>20.28403818</v>
      </c>
      <c r="K17" s="47">
        <v>27.156057029999999</v>
      </c>
      <c r="L17" s="47">
        <v>24.57449038</v>
      </c>
      <c r="M17" s="47">
        <v>29.737623679999999</v>
      </c>
      <c r="N17" s="47">
        <v>20.22659273</v>
      </c>
      <c r="O17" s="47">
        <v>16.405317740000001</v>
      </c>
      <c r="P17" s="47">
        <v>24.047867719999999</v>
      </c>
    </row>
    <row r="18" spans="1:16" s="46" customFormat="1" ht="15" customHeight="1" x14ac:dyDescent="0.3">
      <c r="A18" s="46" t="s">
        <v>61</v>
      </c>
      <c r="B18" s="47">
        <v>31.03748281</v>
      </c>
      <c r="C18" s="47">
        <v>27.983186799999999</v>
      </c>
      <c r="D18" s="47">
        <v>34.091778810000001</v>
      </c>
      <c r="E18" s="47">
        <v>42.218541500000001</v>
      </c>
      <c r="F18" s="47">
        <v>38.490085649999997</v>
      </c>
      <c r="G18" s="47">
        <v>45.946997359999997</v>
      </c>
      <c r="H18" s="47">
        <v>20.12935469</v>
      </c>
      <c r="I18" s="47">
        <v>17.043343050000001</v>
      </c>
      <c r="J18" s="47">
        <v>23.215366329999998</v>
      </c>
      <c r="K18" s="47">
        <v>31.651904510000001</v>
      </c>
      <c r="L18" s="47">
        <v>28.111480360000002</v>
      </c>
      <c r="M18" s="47">
        <v>35.192328670000002</v>
      </c>
      <c r="N18" s="47">
        <v>27.461399320000002</v>
      </c>
      <c r="O18" s="47">
        <v>24.65155772</v>
      </c>
      <c r="P18" s="47">
        <v>30.27124091</v>
      </c>
    </row>
    <row r="19" spans="1:16" s="46" customFormat="1" ht="15" customHeight="1" x14ac:dyDescent="0.3">
      <c r="A19" s="46" t="s">
        <v>62</v>
      </c>
      <c r="B19" s="47">
        <v>25.330127510000001</v>
      </c>
      <c r="C19" s="47">
        <v>23.028141290000001</v>
      </c>
      <c r="D19" s="47">
        <v>27.632113740000001</v>
      </c>
      <c r="E19" s="47">
        <v>35.093046180000002</v>
      </c>
      <c r="F19" s="47">
        <v>31.35253797</v>
      </c>
      <c r="G19" s="47">
        <v>38.833554390000003</v>
      </c>
      <c r="H19" s="47">
        <v>16.104344510000001</v>
      </c>
      <c r="I19" s="47">
        <v>14.04184012</v>
      </c>
      <c r="J19" s="47">
        <v>18.166848900000002</v>
      </c>
      <c r="K19" s="47">
        <v>26.556385219999999</v>
      </c>
      <c r="L19" s="47">
        <v>23.774147259999999</v>
      </c>
      <c r="M19" s="47">
        <v>29.33862319</v>
      </c>
      <c r="N19" s="47">
        <v>20.5010428</v>
      </c>
      <c r="O19" s="47">
        <v>17.654335360000001</v>
      </c>
      <c r="P19" s="47">
        <v>23.347750250000001</v>
      </c>
    </row>
    <row r="20" spans="1:16" s="46" customFormat="1" ht="15" customHeight="1" x14ac:dyDescent="0.3">
      <c r="A20" s="46" t="s">
        <v>63</v>
      </c>
      <c r="B20" s="47">
        <v>24.315232269999999</v>
      </c>
      <c r="C20" s="47">
        <v>22.031812599999999</v>
      </c>
      <c r="D20" s="47">
        <v>26.59865194</v>
      </c>
      <c r="E20" s="47">
        <v>32.096618890000002</v>
      </c>
      <c r="F20" s="47">
        <v>28.805750270000001</v>
      </c>
      <c r="G20" s="47">
        <v>35.387487520000001</v>
      </c>
      <c r="H20" s="47">
        <v>16.15007705</v>
      </c>
      <c r="I20" s="47">
        <v>13.475629619999999</v>
      </c>
      <c r="J20" s="47">
        <v>18.824524490000002</v>
      </c>
      <c r="K20" s="47">
        <v>26.563550029999998</v>
      </c>
      <c r="L20" s="47">
        <v>23.646556690000001</v>
      </c>
      <c r="M20" s="47">
        <v>29.48054338</v>
      </c>
      <c r="N20" s="47">
        <v>19.031567890000002</v>
      </c>
      <c r="O20" s="47">
        <v>15.87286301</v>
      </c>
      <c r="P20" s="47">
        <v>22.19027277</v>
      </c>
    </row>
    <row r="21" spans="1:16" s="46" customFormat="1" ht="15" customHeight="1" x14ac:dyDescent="0.3">
      <c r="A21" s="46" t="s">
        <v>64</v>
      </c>
      <c r="B21" s="47">
        <v>23.425745030000002</v>
      </c>
      <c r="C21" s="47">
        <v>21.110231469999999</v>
      </c>
      <c r="D21" s="47">
        <v>25.741258590000001</v>
      </c>
      <c r="E21" s="47">
        <v>33.184282179999997</v>
      </c>
      <c r="F21" s="47">
        <v>29.735223250000001</v>
      </c>
      <c r="G21" s="47">
        <v>36.633341100000003</v>
      </c>
      <c r="H21" s="47">
        <v>13.81575284</v>
      </c>
      <c r="I21" s="47">
        <v>11.63271928</v>
      </c>
      <c r="J21" s="47">
        <v>15.998786409999999</v>
      </c>
      <c r="K21" s="47">
        <v>24.094015110000001</v>
      </c>
      <c r="L21" s="47">
        <v>21.045483730000001</v>
      </c>
      <c r="M21" s="47">
        <v>27.142546490000001</v>
      </c>
      <c r="N21" s="47">
        <v>21.779762290000001</v>
      </c>
      <c r="O21" s="47">
        <v>19.000165670000001</v>
      </c>
      <c r="P21" s="47">
        <v>24.55935891</v>
      </c>
    </row>
    <row r="22" spans="1:16" s="46" customFormat="1" ht="15" customHeight="1" x14ac:dyDescent="0.3">
      <c r="A22" s="46" t="s">
        <v>65</v>
      </c>
      <c r="B22" s="47">
        <v>27.806974960000002</v>
      </c>
      <c r="C22" s="47">
        <v>24.96279796</v>
      </c>
      <c r="D22" s="47">
        <v>30.65115196</v>
      </c>
      <c r="E22" s="47">
        <v>37.455335120000001</v>
      </c>
      <c r="F22" s="47">
        <v>33.596992139999998</v>
      </c>
      <c r="G22" s="47">
        <v>41.313678090000003</v>
      </c>
      <c r="H22" s="47">
        <v>17.526770379999999</v>
      </c>
      <c r="I22" s="47">
        <v>14.169030599999999</v>
      </c>
      <c r="J22" s="47">
        <v>20.884510150000001</v>
      </c>
      <c r="K22" s="47">
        <v>28.36389316</v>
      </c>
      <c r="L22" s="47">
        <v>24.67969106</v>
      </c>
      <c r="M22" s="47">
        <v>32.048095259999997</v>
      </c>
      <c r="N22" s="47">
        <v>26.798001459999998</v>
      </c>
      <c r="O22" s="47">
        <v>22.369466330000002</v>
      </c>
      <c r="P22" s="47">
        <v>31.226536599999999</v>
      </c>
    </row>
    <row r="23" spans="1:16" s="46" customFormat="1" ht="15" customHeight="1" x14ac:dyDescent="0.3">
      <c r="A23" s="46" t="s">
        <v>66</v>
      </c>
      <c r="B23" s="47">
        <v>26.396102030000002</v>
      </c>
      <c r="C23" s="47">
        <v>23.88537483</v>
      </c>
      <c r="D23" s="47">
        <v>28.90682924</v>
      </c>
      <c r="E23" s="47">
        <v>34.655429499999997</v>
      </c>
      <c r="F23" s="47">
        <v>30.993379529999999</v>
      </c>
      <c r="G23" s="47">
        <v>38.317479480000003</v>
      </c>
      <c r="H23" s="47">
        <v>18.19366789</v>
      </c>
      <c r="I23" s="47">
        <v>15.548462880000001</v>
      </c>
      <c r="J23" s="47">
        <v>20.838872899999998</v>
      </c>
      <c r="K23" s="47">
        <v>27.353446229999999</v>
      </c>
      <c r="L23" s="47">
        <v>23.729773059999999</v>
      </c>
      <c r="M23" s="47">
        <v>30.977119389999999</v>
      </c>
      <c r="N23" s="47">
        <v>24.584643979999999</v>
      </c>
      <c r="O23" s="47">
        <v>22.161940040000001</v>
      </c>
      <c r="P23" s="47">
        <v>27.007347920000001</v>
      </c>
    </row>
    <row r="24" spans="1:16" s="46" customFormat="1" ht="15" customHeight="1" x14ac:dyDescent="0.3">
      <c r="A24" s="46" t="s">
        <v>67</v>
      </c>
      <c r="B24" s="47">
        <v>26.495286369999999</v>
      </c>
      <c r="C24" s="47">
        <v>23.811929020000001</v>
      </c>
      <c r="D24" s="47">
        <v>29.178643709999999</v>
      </c>
      <c r="E24" s="47">
        <v>36.293132499999999</v>
      </c>
      <c r="F24" s="47">
        <v>32.317717399999999</v>
      </c>
      <c r="G24" s="47">
        <v>40.268547599999998</v>
      </c>
      <c r="H24" s="47">
        <v>16.49410078</v>
      </c>
      <c r="I24" s="47">
        <v>14.11433879</v>
      </c>
      <c r="J24" s="47">
        <v>18.87386278</v>
      </c>
      <c r="K24" s="47">
        <v>25.091083210000001</v>
      </c>
      <c r="L24" s="47">
        <v>21.555857230000001</v>
      </c>
      <c r="M24" s="47">
        <v>28.626309200000001</v>
      </c>
      <c r="N24" s="47">
        <v>30.103641410000002</v>
      </c>
      <c r="O24" s="47">
        <v>26.96346089</v>
      </c>
      <c r="P24" s="47">
        <v>33.243821930000003</v>
      </c>
    </row>
    <row r="25" spans="1:16" s="46" customFormat="1" ht="15" customHeight="1" x14ac:dyDescent="0.3">
      <c r="A25" s="46" t="s">
        <v>68</v>
      </c>
      <c r="B25" s="47">
        <v>27.330649090000001</v>
      </c>
      <c r="C25" s="47">
        <v>23.267265590000001</v>
      </c>
      <c r="D25" s="47">
        <v>31.394032580000001</v>
      </c>
      <c r="E25" s="47">
        <v>37.533878190000003</v>
      </c>
      <c r="F25" s="47">
        <v>33.011663310000003</v>
      </c>
      <c r="G25" s="47">
        <v>42.056093060000002</v>
      </c>
      <c r="H25" s="47">
        <v>17.327541279999998</v>
      </c>
      <c r="I25" s="47">
        <v>12.8134239</v>
      </c>
      <c r="J25" s="47">
        <v>21.84165866</v>
      </c>
      <c r="K25" s="47">
        <v>27.229331890000001</v>
      </c>
      <c r="L25" s="47">
        <v>21.111811469999999</v>
      </c>
      <c r="M25" s="47">
        <v>33.346852310000003</v>
      </c>
      <c r="N25" s="47">
        <v>27.49611157</v>
      </c>
      <c r="O25" s="47">
        <v>23.68528289</v>
      </c>
      <c r="P25" s="47">
        <v>31.306940239999999</v>
      </c>
    </row>
    <row r="26" spans="1:16" s="46" customFormat="1" ht="15" customHeight="1" x14ac:dyDescent="0.3">
      <c r="A26" s="46" t="s">
        <v>69</v>
      </c>
      <c r="B26" s="47">
        <v>23.891804870000001</v>
      </c>
      <c r="C26" s="47">
        <v>22.14405687</v>
      </c>
      <c r="D26" s="47">
        <v>25.639552869999999</v>
      </c>
      <c r="E26" s="47">
        <v>34.340376849999998</v>
      </c>
      <c r="F26" s="47">
        <v>31.7509215</v>
      </c>
      <c r="G26" s="47">
        <v>36.929832210000001</v>
      </c>
      <c r="H26" s="47">
        <v>14.52670416</v>
      </c>
      <c r="I26" s="47">
        <v>12.148554109999999</v>
      </c>
      <c r="J26" s="47">
        <v>16.90485421</v>
      </c>
      <c r="K26" s="47">
        <v>25.540957930000001</v>
      </c>
      <c r="L26" s="47">
        <v>23.414897809999999</v>
      </c>
      <c r="M26" s="47">
        <v>27.667018049999999</v>
      </c>
      <c r="N26" s="47">
        <v>21.748582079999998</v>
      </c>
      <c r="O26" s="47">
        <v>18.85679464</v>
      </c>
      <c r="P26" s="47">
        <v>24.640369509999999</v>
      </c>
    </row>
    <row r="27" spans="1:16" s="46" customFormat="1" ht="15" customHeight="1" x14ac:dyDescent="0.3">
      <c r="A27" s="46" t="s">
        <v>70</v>
      </c>
      <c r="B27" s="47">
        <v>26.177621559999999</v>
      </c>
      <c r="C27" s="47">
        <v>23.28150587</v>
      </c>
      <c r="D27" s="47">
        <v>29.07373724</v>
      </c>
      <c r="E27" s="47">
        <v>35.994644520000001</v>
      </c>
      <c r="F27" s="47">
        <v>32.286723690000002</v>
      </c>
      <c r="G27" s="47">
        <v>39.70256535</v>
      </c>
      <c r="H27" s="47">
        <v>16.743722569999999</v>
      </c>
      <c r="I27" s="47">
        <v>13.224861239999999</v>
      </c>
      <c r="J27" s="47">
        <v>20.262583899999999</v>
      </c>
      <c r="K27" s="47">
        <v>26.959206770000002</v>
      </c>
      <c r="L27" s="47">
        <v>23.1689401</v>
      </c>
      <c r="M27" s="47">
        <v>30.749473439999999</v>
      </c>
      <c r="N27" s="47">
        <v>24.07770696</v>
      </c>
      <c r="O27" s="47">
        <v>20.933506130000001</v>
      </c>
      <c r="P27" s="47">
        <v>27.2219078</v>
      </c>
    </row>
    <row r="28" spans="1:16" s="46" customFormat="1" ht="15" customHeight="1" x14ac:dyDescent="0.3">
      <c r="A28" s="46" t="s">
        <v>71</v>
      </c>
      <c r="B28" s="47">
        <v>32.184015479999999</v>
      </c>
      <c r="C28" s="47">
        <v>29.620942280000001</v>
      </c>
      <c r="D28" s="47">
        <v>34.747088669999997</v>
      </c>
      <c r="E28" s="47">
        <v>43.657851119999997</v>
      </c>
      <c r="F28" s="47">
        <v>40.279940330000002</v>
      </c>
      <c r="G28" s="47">
        <v>47.035761909999998</v>
      </c>
      <c r="H28" s="47">
        <v>20.393250510000001</v>
      </c>
      <c r="I28" s="47">
        <v>17.648894729999999</v>
      </c>
      <c r="J28" s="47">
        <v>23.137606300000002</v>
      </c>
      <c r="K28" s="47">
        <v>32.881968980000003</v>
      </c>
      <c r="L28" s="47">
        <v>29.68735714</v>
      </c>
      <c r="M28" s="47">
        <v>36.076580810000003</v>
      </c>
      <c r="N28" s="47">
        <v>29.82636166</v>
      </c>
      <c r="O28" s="47">
        <v>26.68113271</v>
      </c>
      <c r="P28" s="47">
        <v>32.97159061</v>
      </c>
    </row>
    <row r="29" spans="1:16" s="46" customFormat="1" ht="15" customHeight="1" x14ac:dyDescent="0.3">
      <c r="A29" s="46" t="s">
        <v>72</v>
      </c>
      <c r="B29" s="47">
        <v>29.979513220000001</v>
      </c>
      <c r="C29" s="47">
        <v>27.78027681</v>
      </c>
      <c r="D29" s="47">
        <v>32.178749629999999</v>
      </c>
      <c r="E29" s="47">
        <v>41.986665270000003</v>
      </c>
      <c r="F29" s="47">
        <v>38.712543359999998</v>
      </c>
      <c r="G29" s="47">
        <v>45.260787180000001</v>
      </c>
      <c r="H29" s="47">
        <v>18.10074015</v>
      </c>
      <c r="I29" s="47">
        <v>15.93793192</v>
      </c>
      <c r="J29" s="47">
        <v>20.26354839</v>
      </c>
      <c r="K29" s="47">
        <v>30.172327689999999</v>
      </c>
      <c r="L29" s="47">
        <v>27.698577950000001</v>
      </c>
      <c r="M29" s="47">
        <v>32.646077419999997</v>
      </c>
      <c r="N29" s="47">
        <v>29.463785659999999</v>
      </c>
      <c r="O29" s="47">
        <v>24.824138009999999</v>
      </c>
      <c r="P29" s="47">
        <v>34.10343331</v>
      </c>
    </row>
    <row r="30" spans="1:16" s="46" customFormat="1" ht="15" customHeight="1" x14ac:dyDescent="0.3">
      <c r="A30" s="46" t="s">
        <v>44</v>
      </c>
      <c r="B30" s="47">
        <v>25.598406560000001</v>
      </c>
      <c r="C30" s="47">
        <v>22.912029069999999</v>
      </c>
      <c r="D30" s="47">
        <v>28.284784049999999</v>
      </c>
      <c r="E30" s="47">
        <v>35.463564910000002</v>
      </c>
      <c r="F30" s="47">
        <v>32.385104079999998</v>
      </c>
      <c r="G30" s="47">
        <v>38.542025729999999</v>
      </c>
      <c r="H30" s="47">
        <v>15.21685158</v>
      </c>
      <c r="I30" s="47">
        <v>12.0656406</v>
      </c>
      <c r="J30" s="47">
        <v>18.368062559999998</v>
      </c>
      <c r="K30" s="47">
        <v>24.59302929</v>
      </c>
      <c r="L30" s="47">
        <v>21.073221620000002</v>
      </c>
      <c r="M30" s="47">
        <v>28.112836949999998</v>
      </c>
      <c r="N30" s="47">
        <v>27.717728739999998</v>
      </c>
      <c r="O30" s="47">
        <v>24.06667414</v>
      </c>
      <c r="P30" s="47">
        <v>31.36878334</v>
      </c>
    </row>
    <row r="31" spans="1:16" s="46" customFormat="1" ht="15" customHeight="1" x14ac:dyDescent="0.3">
      <c r="A31" s="46" t="s">
        <v>45</v>
      </c>
      <c r="B31" s="47">
        <v>32.550849650000004</v>
      </c>
      <c r="C31" s="47">
        <v>29.646136070000001</v>
      </c>
      <c r="D31" s="47">
        <v>35.455563230000003</v>
      </c>
      <c r="E31" s="47">
        <v>43.974523509999997</v>
      </c>
      <c r="F31" s="47">
        <v>40.143828720000002</v>
      </c>
      <c r="G31" s="47">
        <v>47.805218289999999</v>
      </c>
      <c r="H31" s="47">
        <v>21.600563300000001</v>
      </c>
      <c r="I31" s="47">
        <v>17.841598520000002</v>
      </c>
      <c r="J31" s="47">
        <v>25.359528090000001</v>
      </c>
      <c r="K31" s="47">
        <v>32.148558059999999</v>
      </c>
      <c r="L31" s="47">
        <v>28.60937083</v>
      </c>
      <c r="M31" s="47">
        <v>35.687745290000002</v>
      </c>
      <c r="N31" s="47">
        <v>33.951535630000002</v>
      </c>
      <c r="O31" s="47">
        <v>29.545549909999998</v>
      </c>
      <c r="P31" s="47">
        <v>38.357521339999998</v>
      </c>
    </row>
    <row r="32" spans="1:16" s="46" customFormat="1" ht="15" customHeight="1" x14ac:dyDescent="0.3">
      <c r="A32" s="46" t="s">
        <v>73</v>
      </c>
      <c r="B32" s="47">
        <v>35.535814109999997</v>
      </c>
      <c r="C32" s="47">
        <v>32.166011869999998</v>
      </c>
      <c r="D32" s="47">
        <v>38.905616350000003</v>
      </c>
      <c r="E32" s="47">
        <v>45.311407160000002</v>
      </c>
      <c r="F32" s="47">
        <v>41.154472370000001</v>
      </c>
      <c r="G32" s="47">
        <v>49.468341959999997</v>
      </c>
      <c r="H32" s="47">
        <v>24.394112369999998</v>
      </c>
      <c r="I32" s="47">
        <v>20.61358757</v>
      </c>
      <c r="J32" s="47">
        <v>28.17463716</v>
      </c>
      <c r="K32" s="47">
        <v>36.590046309999998</v>
      </c>
      <c r="L32" s="47">
        <v>32.219689160000001</v>
      </c>
      <c r="M32" s="47">
        <v>40.960403460000002</v>
      </c>
      <c r="N32" s="47">
        <v>32.59137054</v>
      </c>
      <c r="O32" s="47">
        <v>28.704564730000001</v>
      </c>
      <c r="P32" s="47">
        <v>36.478176349999998</v>
      </c>
    </row>
    <row r="33" spans="1:16" s="46" customFormat="1" ht="15" customHeight="1" x14ac:dyDescent="0.3">
      <c r="A33" s="46" t="s">
        <v>74</v>
      </c>
      <c r="B33" s="47">
        <v>33.819705550000002</v>
      </c>
      <c r="C33" s="47">
        <v>31.413986779999998</v>
      </c>
      <c r="D33" s="47">
        <v>36.225424330000003</v>
      </c>
      <c r="E33" s="47">
        <v>43.7317526</v>
      </c>
      <c r="F33" s="47">
        <v>40.39344526</v>
      </c>
      <c r="G33" s="47">
        <v>47.07005994</v>
      </c>
      <c r="H33" s="47">
        <v>23.67077514</v>
      </c>
      <c r="I33" s="47">
        <v>20.79223167</v>
      </c>
      <c r="J33" s="47">
        <v>26.549318599999999</v>
      </c>
      <c r="K33" s="47">
        <v>32.856984869999998</v>
      </c>
      <c r="L33" s="47">
        <v>29.872510049999999</v>
      </c>
      <c r="M33" s="47">
        <v>35.84145968</v>
      </c>
      <c r="N33" s="47">
        <v>35.735424799999997</v>
      </c>
      <c r="O33" s="47">
        <v>31.664926999999999</v>
      </c>
      <c r="P33" s="47">
        <v>39.805922610000003</v>
      </c>
    </row>
    <row r="34" spans="1:16" s="46" customFormat="1" ht="15" customHeight="1" x14ac:dyDescent="0.3">
      <c r="A34" s="46" t="s">
        <v>75</v>
      </c>
      <c r="B34" s="47">
        <v>27.243693799999999</v>
      </c>
      <c r="C34" s="47">
        <v>24.509450770000001</v>
      </c>
      <c r="D34" s="47">
        <v>29.977936840000002</v>
      </c>
      <c r="E34" s="47">
        <v>37.085492240000001</v>
      </c>
      <c r="F34" s="47">
        <v>33.24285562</v>
      </c>
      <c r="G34" s="47">
        <v>40.928128860000001</v>
      </c>
      <c r="H34" s="47">
        <v>18.578755789999999</v>
      </c>
      <c r="I34" s="47">
        <v>15.35204236</v>
      </c>
      <c r="J34" s="47">
        <v>21.80546923</v>
      </c>
      <c r="K34" s="47">
        <v>24.22936619</v>
      </c>
      <c r="L34" s="47">
        <v>20.726363580000001</v>
      </c>
      <c r="M34" s="47">
        <v>27.732368789999999</v>
      </c>
      <c r="N34" s="47">
        <v>34.281847190000001</v>
      </c>
      <c r="O34" s="47">
        <v>30.516082359999999</v>
      </c>
      <c r="P34" s="47">
        <v>38.047612020000003</v>
      </c>
    </row>
    <row r="35" spans="1:16" s="46" customFormat="1" ht="15" customHeight="1" x14ac:dyDescent="0.3">
      <c r="A35" s="46" t="s">
        <v>76</v>
      </c>
      <c r="B35" s="47">
        <v>27.577600289999999</v>
      </c>
      <c r="C35" s="47">
        <v>25.244135539999998</v>
      </c>
      <c r="D35" s="47">
        <v>29.91106504</v>
      </c>
      <c r="E35" s="47">
        <v>39.493849259999998</v>
      </c>
      <c r="F35" s="47">
        <v>35.93699608</v>
      </c>
      <c r="G35" s="47">
        <v>43.050702440000002</v>
      </c>
      <c r="H35" s="47">
        <v>15.90292612</v>
      </c>
      <c r="I35" s="47">
        <v>13.838930080000001</v>
      </c>
      <c r="J35" s="47">
        <v>17.966922159999999</v>
      </c>
      <c r="K35" s="47">
        <v>27.769616920000001</v>
      </c>
      <c r="L35" s="47">
        <v>25.260587869999998</v>
      </c>
      <c r="M35" s="47">
        <v>30.278645969999999</v>
      </c>
      <c r="N35" s="47">
        <v>26.649458670000001</v>
      </c>
      <c r="O35" s="47">
        <v>20.492358710000001</v>
      </c>
      <c r="P35" s="47">
        <v>32.806558619999997</v>
      </c>
    </row>
    <row r="36" spans="1:16" s="46" customFormat="1" ht="15" customHeight="1" x14ac:dyDescent="0.3">
      <c r="A36" s="46" t="s">
        <v>77</v>
      </c>
      <c r="B36" s="47">
        <v>26.607150839999999</v>
      </c>
      <c r="C36" s="47">
        <v>22.4902163</v>
      </c>
      <c r="D36" s="47">
        <v>30.724085370000001</v>
      </c>
      <c r="E36" s="47">
        <v>37.244767670000002</v>
      </c>
      <c r="F36" s="47">
        <v>31.107448529999999</v>
      </c>
      <c r="G36" s="47">
        <v>43.382086819999998</v>
      </c>
      <c r="H36" s="47">
        <v>15.56365293</v>
      </c>
      <c r="I36" s="47">
        <v>12.11099196</v>
      </c>
      <c r="J36" s="47">
        <v>19.016313910000001</v>
      </c>
      <c r="K36" s="47">
        <v>26.611642379999999</v>
      </c>
      <c r="L36" s="47">
        <v>21.129059380000001</v>
      </c>
      <c r="M36" s="47">
        <v>32.094225369999997</v>
      </c>
      <c r="N36" s="47">
        <v>26.594807469999999</v>
      </c>
      <c r="O36" s="47">
        <v>23.263663269999999</v>
      </c>
      <c r="P36" s="47">
        <v>29.925951659999999</v>
      </c>
    </row>
    <row r="37" spans="1:16" s="46" customFormat="1" ht="15" customHeight="1" x14ac:dyDescent="0.3">
      <c r="A37" s="46" t="s">
        <v>78</v>
      </c>
      <c r="B37" s="47">
        <v>28.71263321</v>
      </c>
      <c r="C37" s="47">
        <v>26.757696190000001</v>
      </c>
      <c r="D37" s="47">
        <v>30.667570229999999</v>
      </c>
      <c r="E37" s="47">
        <v>40.739331249999999</v>
      </c>
      <c r="F37" s="47">
        <v>37.77165085</v>
      </c>
      <c r="G37" s="47">
        <v>43.707011639999997</v>
      </c>
      <c r="H37" s="47">
        <v>17.532318020000002</v>
      </c>
      <c r="I37" s="47">
        <v>15.40782563</v>
      </c>
      <c r="J37" s="47">
        <v>19.656810400000001</v>
      </c>
      <c r="K37" s="47">
        <v>29.610538890000001</v>
      </c>
      <c r="L37" s="47">
        <v>26.88386101</v>
      </c>
      <c r="M37" s="47">
        <v>32.337216769999998</v>
      </c>
      <c r="N37" s="47">
        <v>26.994714470000002</v>
      </c>
      <c r="O37" s="47">
        <v>24.705745159999999</v>
      </c>
      <c r="P37" s="47">
        <v>29.28368378</v>
      </c>
    </row>
    <row r="38" spans="1:16" s="46" customFormat="1" ht="15" customHeight="1" x14ac:dyDescent="0.3">
      <c r="A38" s="46" t="s">
        <v>79</v>
      </c>
      <c r="B38" s="47">
        <v>28.49336375</v>
      </c>
      <c r="C38" s="47">
        <v>26.550937900000001</v>
      </c>
      <c r="D38" s="47">
        <v>30.4357896</v>
      </c>
      <c r="E38" s="47">
        <v>41.388526990000003</v>
      </c>
      <c r="F38" s="47">
        <v>38.62720719</v>
      </c>
      <c r="G38" s="47">
        <v>44.149846799999999</v>
      </c>
      <c r="H38" s="47">
        <v>16.502035020000001</v>
      </c>
      <c r="I38" s="47">
        <v>13.97072371</v>
      </c>
      <c r="J38" s="47">
        <v>19.033346340000001</v>
      </c>
      <c r="K38" s="47">
        <v>28.55305474</v>
      </c>
      <c r="L38" s="47">
        <v>26.1941396</v>
      </c>
      <c r="M38" s="47">
        <v>30.911969890000002</v>
      </c>
      <c r="N38" s="47">
        <v>28.30613859</v>
      </c>
      <c r="O38" s="47">
        <v>25.161468459999998</v>
      </c>
      <c r="P38" s="47">
        <v>31.450808720000001</v>
      </c>
    </row>
    <row r="39" spans="1:16" s="48" customFormat="1" ht="15" customHeight="1" x14ac:dyDescent="0.3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</row>
    <row r="40" spans="1:16" s="48" customFormat="1" ht="15" customHeight="1" x14ac:dyDescent="0.3">
      <c r="A40" s="49" t="s">
        <v>22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</row>
    <row r="41" spans="1:16" ht="15" customHeight="1" x14ac:dyDescent="0.3">
      <c r="A41" s="76" t="s">
        <v>23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</row>
    <row r="42" spans="1:16" ht="15" customHeight="1" x14ac:dyDescent="0.3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</row>
    <row r="44" spans="1:16" ht="15" customHeight="1" x14ac:dyDescent="0.3">
      <c r="A44" s="51"/>
    </row>
    <row r="45" spans="1:16" ht="15" customHeight="1" x14ac:dyDescent="0.3">
      <c r="A45" s="51"/>
    </row>
  </sheetData>
  <sheetProtection selectLockedCells="1" selectUnlockedCells="1"/>
  <mergeCells count="31">
    <mergeCell ref="M9:M10"/>
    <mergeCell ref="O9:O10"/>
    <mergeCell ref="P9:P10"/>
    <mergeCell ref="A41:P42"/>
    <mergeCell ref="K7:K10"/>
    <mergeCell ref="L7:M8"/>
    <mergeCell ref="N7:N10"/>
    <mergeCell ref="O7:P8"/>
    <mergeCell ref="C9:C10"/>
    <mergeCell ref="D9:D10"/>
    <mergeCell ref="F9:F10"/>
    <mergeCell ref="G9:G10"/>
    <mergeCell ref="I9:I10"/>
    <mergeCell ref="J9:J10"/>
    <mergeCell ref="B7:B10"/>
    <mergeCell ref="A1:P3"/>
    <mergeCell ref="A4:A10"/>
    <mergeCell ref="B4:P4"/>
    <mergeCell ref="B5:D6"/>
    <mergeCell ref="E5:J5"/>
    <mergeCell ref="K5:P5"/>
    <mergeCell ref="E6:G6"/>
    <mergeCell ref="H6:J6"/>
    <mergeCell ref="K6:M6"/>
    <mergeCell ref="N6:P6"/>
    <mergeCell ref="C7:D8"/>
    <mergeCell ref="E7:E10"/>
    <mergeCell ref="F7:G8"/>
    <mergeCell ref="H7:H10"/>
    <mergeCell ref="I7:J8"/>
    <mergeCell ref="L9:L10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51C37-DE5E-493A-907A-F0C232825C10}">
  <sheetPr>
    <tabColor rgb="FF00B050"/>
  </sheetPr>
  <dimension ref="A1"/>
  <sheetViews>
    <sheetView workbookViewId="0">
      <selection activeCell="H23" sqref="H23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0B308-6E57-4518-8F93-65ED426526FD}">
  <dimension ref="A1:K14"/>
  <sheetViews>
    <sheetView workbookViewId="0">
      <selection activeCell="A14" sqref="A14"/>
    </sheetView>
  </sheetViews>
  <sheetFormatPr defaultRowHeight="14.4" x14ac:dyDescent="0.3"/>
  <cols>
    <col min="1" max="1" width="26.6640625" customWidth="1"/>
    <col min="2" max="11" width="9.6640625" customWidth="1"/>
  </cols>
  <sheetData>
    <row r="1" spans="1:11" ht="41.4" customHeight="1" x14ac:dyDescent="0.3">
      <c r="A1" s="77" t="s">
        <v>80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15.6" x14ac:dyDescent="0.3">
      <c r="A2" s="78" t="s">
        <v>81</v>
      </c>
      <c r="B2" s="79" t="s">
        <v>82</v>
      </c>
      <c r="C2" s="79"/>
      <c r="D2" s="79"/>
      <c r="E2" s="79"/>
      <c r="F2" s="79"/>
      <c r="G2" s="79" t="s">
        <v>83</v>
      </c>
      <c r="H2" s="79"/>
      <c r="I2" s="79"/>
      <c r="J2" s="79"/>
      <c r="K2" s="79"/>
    </row>
    <row r="3" spans="1:11" ht="14.4" customHeight="1" x14ac:dyDescent="0.3">
      <c r="A3" s="78"/>
      <c r="B3" s="79" t="s">
        <v>3</v>
      </c>
      <c r="C3" s="79" t="s">
        <v>3</v>
      </c>
      <c r="D3" s="79"/>
      <c r="E3" s="79" t="s">
        <v>84</v>
      </c>
      <c r="F3" s="79"/>
      <c r="G3" s="79" t="s">
        <v>3</v>
      </c>
      <c r="H3" s="79" t="s">
        <v>3</v>
      </c>
      <c r="I3" s="79"/>
      <c r="J3" s="79" t="s">
        <v>84</v>
      </c>
      <c r="K3" s="79"/>
    </row>
    <row r="4" spans="1:11" ht="15.6" x14ac:dyDescent="0.3">
      <c r="A4" s="78"/>
      <c r="B4" s="79"/>
      <c r="C4" s="56" t="s">
        <v>85</v>
      </c>
      <c r="D4" s="56" t="s">
        <v>86</v>
      </c>
      <c r="E4" s="56" t="s">
        <v>85</v>
      </c>
      <c r="F4" s="56" t="s">
        <v>86</v>
      </c>
      <c r="G4" s="79"/>
      <c r="H4" s="56" t="s">
        <v>85</v>
      </c>
      <c r="I4" s="56" t="s">
        <v>86</v>
      </c>
      <c r="J4" s="56" t="s">
        <v>85</v>
      </c>
      <c r="K4" s="56" t="s">
        <v>86</v>
      </c>
    </row>
    <row r="5" spans="1:11" s="18" customFormat="1" ht="15.6" x14ac:dyDescent="0.3">
      <c r="A5" s="57" t="s">
        <v>3</v>
      </c>
      <c r="B5" s="58">
        <v>312</v>
      </c>
      <c r="C5" s="58">
        <v>146</v>
      </c>
      <c r="D5" s="58">
        <v>166</v>
      </c>
      <c r="E5" s="59">
        <f>C5/B5*100</f>
        <v>46.794871794871796</v>
      </c>
      <c r="F5" s="59">
        <f>D5/B5*100</f>
        <v>53.205128205128204</v>
      </c>
      <c r="G5" s="58">
        <v>105</v>
      </c>
      <c r="H5" s="58">
        <v>7</v>
      </c>
      <c r="I5" s="58">
        <v>98</v>
      </c>
      <c r="J5" s="59">
        <f>H5/G5*100</f>
        <v>6.666666666666667</v>
      </c>
      <c r="K5" s="59">
        <f>I5/G5*100</f>
        <v>93.333333333333329</v>
      </c>
    </row>
    <row r="6" spans="1:11" ht="15.6" x14ac:dyDescent="0.3">
      <c r="A6" s="60" t="s">
        <v>87</v>
      </c>
      <c r="B6" s="56">
        <v>53</v>
      </c>
      <c r="C6" s="56">
        <v>20</v>
      </c>
      <c r="D6" s="56">
        <v>33</v>
      </c>
      <c r="E6" s="61">
        <f>C6/B6*100</f>
        <v>37.735849056603776</v>
      </c>
      <c r="F6" s="61">
        <f>D6/B6*100</f>
        <v>62.264150943396224</v>
      </c>
      <c r="G6" s="56">
        <v>17</v>
      </c>
      <c r="H6" s="56">
        <v>1</v>
      </c>
      <c r="I6" s="56">
        <v>16</v>
      </c>
      <c r="J6" s="61">
        <f>H6/G6*100</f>
        <v>5.8823529411764701</v>
      </c>
      <c r="K6" s="61">
        <f>I6/G6*100</f>
        <v>94.117647058823522</v>
      </c>
    </row>
    <row r="7" spans="1:11" ht="15.6" x14ac:dyDescent="0.3">
      <c r="A7" s="60" t="s">
        <v>88</v>
      </c>
      <c r="B7" s="56">
        <v>0</v>
      </c>
      <c r="C7" s="56">
        <v>0</v>
      </c>
      <c r="D7" s="56">
        <v>0</v>
      </c>
      <c r="E7" s="61" t="s">
        <v>89</v>
      </c>
      <c r="F7" s="61" t="s">
        <v>89</v>
      </c>
      <c r="G7" s="56">
        <v>0</v>
      </c>
      <c r="H7" s="56">
        <v>0</v>
      </c>
      <c r="I7" s="56">
        <v>0</v>
      </c>
      <c r="J7" s="61" t="s">
        <v>89</v>
      </c>
      <c r="K7" s="61" t="s">
        <v>89</v>
      </c>
    </row>
    <row r="8" spans="1:11" ht="15.6" x14ac:dyDescent="0.3">
      <c r="A8" s="60" t="s">
        <v>90</v>
      </c>
      <c r="B8" s="56">
        <v>44</v>
      </c>
      <c r="C8" s="56">
        <v>22</v>
      </c>
      <c r="D8" s="56">
        <v>22</v>
      </c>
      <c r="E8" s="61">
        <f t="shared" ref="E8:E12" si="0">C8/B8*100</f>
        <v>50</v>
      </c>
      <c r="F8" s="61">
        <f t="shared" ref="F8:F13" si="1">D8/B8*100</f>
        <v>50</v>
      </c>
      <c r="G8" s="56">
        <v>9</v>
      </c>
      <c r="H8" s="56">
        <v>3</v>
      </c>
      <c r="I8" s="56">
        <v>6</v>
      </c>
      <c r="J8" s="61">
        <f t="shared" ref="J8:J13" si="2">H8/G8*100</f>
        <v>33.333333333333329</v>
      </c>
      <c r="K8" s="61">
        <f>I8/G8*100</f>
        <v>66.666666666666657</v>
      </c>
    </row>
    <row r="9" spans="1:11" ht="15.6" x14ac:dyDescent="0.3">
      <c r="A9" s="60" t="s">
        <v>91</v>
      </c>
      <c r="B9" s="56">
        <v>7</v>
      </c>
      <c r="C9" s="56">
        <v>2</v>
      </c>
      <c r="D9" s="56">
        <v>5</v>
      </c>
      <c r="E9" s="61">
        <f t="shared" si="0"/>
        <v>28.571428571428569</v>
      </c>
      <c r="F9" s="61">
        <f t="shared" si="1"/>
        <v>71.428571428571431</v>
      </c>
      <c r="G9" s="56">
        <v>4</v>
      </c>
      <c r="H9" s="56">
        <v>0</v>
      </c>
      <c r="I9" s="56">
        <v>4</v>
      </c>
      <c r="J9" s="61">
        <f t="shared" si="2"/>
        <v>0</v>
      </c>
      <c r="K9" s="61">
        <f t="shared" ref="K9:K13" si="3">I9/G9*100</f>
        <v>100</v>
      </c>
    </row>
    <row r="10" spans="1:11" ht="15.6" x14ac:dyDescent="0.3">
      <c r="A10" s="60" t="s">
        <v>92</v>
      </c>
      <c r="B10" s="56">
        <v>13</v>
      </c>
      <c r="C10" s="56">
        <v>6</v>
      </c>
      <c r="D10" s="56">
        <v>7</v>
      </c>
      <c r="E10" s="61">
        <f t="shared" si="0"/>
        <v>46.153846153846153</v>
      </c>
      <c r="F10" s="61">
        <f t="shared" si="1"/>
        <v>53.846153846153847</v>
      </c>
      <c r="G10" s="56">
        <v>2</v>
      </c>
      <c r="H10" s="56">
        <v>1</v>
      </c>
      <c r="I10" s="56">
        <v>1</v>
      </c>
      <c r="J10" s="61">
        <f t="shared" si="2"/>
        <v>50</v>
      </c>
      <c r="K10" s="61">
        <f t="shared" si="3"/>
        <v>50</v>
      </c>
    </row>
    <row r="11" spans="1:11" ht="15.6" x14ac:dyDescent="0.3">
      <c r="A11" s="60" t="s">
        <v>93</v>
      </c>
      <c r="B11" s="56">
        <v>26</v>
      </c>
      <c r="C11" s="56">
        <v>10</v>
      </c>
      <c r="D11" s="56">
        <v>16</v>
      </c>
      <c r="E11" s="61">
        <f t="shared" si="0"/>
        <v>38.461538461538467</v>
      </c>
      <c r="F11" s="61">
        <f t="shared" si="1"/>
        <v>61.53846153846154</v>
      </c>
      <c r="G11" s="56">
        <v>6</v>
      </c>
      <c r="H11" s="56">
        <v>1</v>
      </c>
      <c r="I11" s="56">
        <v>5</v>
      </c>
      <c r="J11" s="61">
        <f t="shared" si="2"/>
        <v>16.666666666666664</v>
      </c>
      <c r="K11" s="61">
        <f t="shared" si="3"/>
        <v>83.333333333333343</v>
      </c>
    </row>
    <row r="12" spans="1:11" ht="15.6" x14ac:dyDescent="0.3">
      <c r="A12" s="60" t="s">
        <v>94</v>
      </c>
      <c r="B12" s="56">
        <v>24</v>
      </c>
      <c r="C12" s="56">
        <v>12</v>
      </c>
      <c r="D12" s="56">
        <v>12</v>
      </c>
      <c r="E12" s="61">
        <f t="shared" si="0"/>
        <v>50</v>
      </c>
      <c r="F12" s="61">
        <f t="shared" si="1"/>
        <v>50</v>
      </c>
      <c r="G12" s="56">
        <v>7</v>
      </c>
      <c r="H12" s="56">
        <v>0</v>
      </c>
      <c r="I12" s="56">
        <v>7</v>
      </c>
      <c r="J12" s="61">
        <f t="shared" si="2"/>
        <v>0</v>
      </c>
      <c r="K12" s="61">
        <f>I12/G12*100</f>
        <v>100</v>
      </c>
    </row>
    <row r="13" spans="1:11" ht="15.6" x14ac:dyDescent="0.3">
      <c r="A13" s="60" t="s">
        <v>95</v>
      </c>
      <c r="B13" s="56">
        <v>8</v>
      </c>
      <c r="C13" s="56">
        <v>4</v>
      </c>
      <c r="D13" s="56">
        <v>4</v>
      </c>
      <c r="E13" s="61">
        <f>C13/B13*100</f>
        <v>50</v>
      </c>
      <c r="F13" s="61">
        <f t="shared" si="1"/>
        <v>50</v>
      </c>
      <c r="G13" s="56">
        <v>7</v>
      </c>
      <c r="H13" s="56">
        <v>0</v>
      </c>
      <c r="I13" s="56">
        <v>7</v>
      </c>
      <c r="J13" s="61">
        <f t="shared" si="2"/>
        <v>0</v>
      </c>
      <c r="K13" s="61">
        <f t="shared" si="3"/>
        <v>100</v>
      </c>
    </row>
    <row r="14" spans="1:11" x14ac:dyDescent="0.3">
      <c r="A14" s="55" t="s">
        <v>96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</row>
  </sheetData>
  <mergeCells count="10">
    <mergeCell ref="A1:K1"/>
    <mergeCell ref="A2:A4"/>
    <mergeCell ref="B2:F2"/>
    <mergeCell ref="G2:K2"/>
    <mergeCell ref="B3:B4"/>
    <mergeCell ref="C3:D3"/>
    <mergeCell ref="E3:F3"/>
    <mergeCell ref="G3:G4"/>
    <mergeCell ref="H3:I3"/>
    <mergeCell ref="J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F4A8B-4279-462D-B8A9-2590ECBAC08F}">
  <dimension ref="A1:K14"/>
  <sheetViews>
    <sheetView workbookViewId="0">
      <selection activeCell="C20" sqref="C20"/>
    </sheetView>
  </sheetViews>
  <sheetFormatPr defaultRowHeight="14.4" x14ac:dyDescent="0.3"/>
  <cols>
    <col min="1" max="1" width="28.109375" customWidth="1"/>
    <col min="2" max="11" width="10.109375" customWidth="1"/>
  </cols>
  <sheetData>
    <row r="1" spans="1:11" ht="36" customHeight="1" x14ac:dyDescent="0.3">
      <c r="A1" s="77" t="s">
        <v>97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13.5" customHeight="1" x14ac:dyDescent="0.3">
      <c r="A2" s="78" t="s">
        <v>81</v>
      </c>
      <c r="B2" s="79" t="s">
        <v>82</v>
      </c>
      <c r="C2" s="79"/>
      <c r="D2" s="79"/>
      <c r="E2" s="79"/>
      <c r="F2" s="79"/>
      <c r="G2" s="79" t="s">
        <v>83</v>
      </c>
      <c r="H2" s="79"/>
      <c r="I2" s="79"/>
      <c r="J2" s="79"/>
      <c r="K2" s="79"/>
    </row>
    <row r="3" spans="1:11" ht="15.6" x14ac:dyDescent="0.3">
      <c r="A3" s="78"/>
      <c r="B3" s="79" t="s">
        <v>3</v>
      </c>
      <c r="C3" s="79" t="s">
        <v>3</v>
      </c>
      <c r="D3" s="79"/>
      <c r="E3" s="79" t="s">
        <v>84</v>
      </c>
      <c r="F3" s="79"/>
      <c r="G3" s="79" t="s">
        <v>3</v>
      </c>
      <c r="H3" s="79" t="s">
        <v>3</v>
      </c>
      <c r="I3" s="79"/>
      <c r="J3" s="79" t="s">
        <v>84</v>
      </c>
      <c r="K3" s="79"/>
    </row>
    <row r="4" spans="1:11" ht="15.6" x14ac:dyDescent="0.3">
      <c r="A4" s="78"/>
      <c r="B4" s="79"/>
      <c r="C4" s="56" t="s">
        <v>85</v>
      </c>
      <c r="D4" s="56" t="s">
        <v>86</v>
      </c>
      <c r="E4" s="56" t="s">
        <v>85</v>
      </c>
      <c r="F4" s="56" t="s">
        <v>86</v>
      </c>
      <c r="G4" s="79"/>
      <c r="H4" s="56" t="s">
        <v>85</v>
      </c>
      <c r="I4" s="56" t="s">
        <v>86</v>
      </c>
      <c r="J4" s="56" t="s">
        <v>85</v>
      </c>
      <c r="K4" s="56" t="s">
        <v>86</v>
      </c>
    </row>
    <row r="5" spans="1:11" s="18" customFormat="1" ht="15.6" x14ac:dyDescent="0.3">
      <c r="A5" s="62" t="s">
        <v>3</v>
      </c>
      <c r="B5" s="58">
        <v>483</v>
      </c>
      <c r="C5" s="58">
        <v>215</v>
      </c>
      <c r="D5" s="58">
        <v>268</v>
      </c>
      <c r="E5" s="59">
        <f>C5/B5*100</f>
        <v>44.513457556935819</v>
      </c>
      <c r="F5" s="59">
        <f>D5/B5*100</f>
        <v>55.486542443064181</v>
      </c>
      <c r="G5" s="58">
        <v>167</v>
      </c>
      <c r="H5" s="58">
        <v>14</v>
      </c>
      <c r="I5" s="58">
        <v>153</v>
      </c>
      <c r="J5" s="59">
        <f>H5/G5*100</f>
        <v>8.3832335329341312</v>
      </c>
      <c r="K5" s="59">
        <f>I5/G5*100</f>
        <v>91.616766467065872</v>
      </c>
    </row>
    <row r="6" spans="1:11" ht="15.6" x14ac:dyDescent="0.3">
      <c r="A6" s="63" t="s">
        <v>87</v>
      </c>
      <c r="B6" s="56">
        <v>67</v>
      </c>
      <c r="C6" s="56">
        <v>31</v>
      </c>
      <c r="D6" s="56">
        <v>36</v>
      </c>
      <c r="E6" s="61">
        <f t="shared" ref="E6:E13" si="0">C6/B6*100</f>
        <v>46.268656716417908</v>
      </c>
      <c r="F6" s="61">
        <f t="shared" ref="F6:F13" si="1">D6/B6*100</f>
        <v>53.731343283582092</v>
      </c>
      <c r="G6" s="56">
        <v>14</v>
      </c>
      <c r="H6" s="56">
        <v>0</v>
      </c>
      <c r="I6" s="56">
        <v>14</v>
      </c>
      <c r="J6" s="61">
        <f t="shared" ref="J6:J13" si="2">H6/G6*100</f>
        <v>0</v>
      </c>
      <c r="K6" s="61">
        <f t="shared" ref="K6:K13" si="3">I6/G6*100</f>
        <v>100</v>
      </c>
    </row>
    <row r="7" spans="1:11" ht="15.6" x14ac:dyDescent="0.3">
      <c r="A7" s="63" t="s">
        <v>88</v>
      </c>
      <c r="B7" s="56">
        <v>24</v>
      </c>
      <c r="C7" s="56">
        <v>12</v>
      </c>
      <c r="D7" s="56">
        <v>12</v>
      </c>
      <c r="E7" s="61">
        <f t="shared" si="0"/>
        <v>50</v>
      </c>
      <c r="F7" s="61">
        <f t="shared" si="1"/>
        <v>50</v>
      </c>
      <c r="G7" s="56">
        <v>6</v>
      </c>
      <c r="H7" s="56">
        <v>0</v>
      </c>
      <c r="I7" s="56">
        <v>6</v>
      </c>
      <c r="J7" s="61">
        <f t="shared" si="2"/>
        <v>0</v>
      </c>
      <c r="K7" s="61">
        <f t="shared" si="3"/>
        <v>100</v>
      </c>
    </row>
    <row r="8" spans="1:11" ht="15.6" x14ac:dyDescent="0.3">
      <c r="A8" s="63" t="s">
        <v>90</v>
      </c>
      <c r="B8" s="56">
        <v>44</v>
      </c>
      <c r="C8" s="56">
        <v>22</v>
      </c>
      <c r="D8" s="56">
        <v>22</v>
      </c>
      <c r="E8" s="61">
        <f t="shared" si="0"/>
        <v>50</v>
      </c>
      <c r="F8" s="61">
        <f t="shared" si="1"/>
        <v>50</v>
      </c>
      <c r="G8" s="56">
        <v>9</v>
      </c>
      <c r="H8" s="56">
        <v>0</v>
      </c>
      <c r="I8" s="56">
        <v>9</v>
      </c>
      <c r="J8" s="61">
        <f t="shared" si="2"/>
        <v>0</v>
      </c>
      <c r="K8" s="61">
        <f t="shared" si="3"/>
        <v>100</v>
      </c>
    </row>
    <row r="9" spans="1:11" ht="15.6" x14ac:dyDescent="0.3">
      <c r="A9" s="63" t="s">
        <v>91</v>
      </c>
      <c r="B9" s="56">
        <v>10</v>
      </c>
      <c r="C9" s="56">
        <v>5</v>
      </c>
      <c r="D9" s="56">
        <v>5</v>
      </c>
      <c r="E9" s="61">
        <f t="shared" si="0"/>
        <v>50</v>
      </c>
      <c r="F9" s="61">
        <f t="shared" si="1"/>
        <v>50</v>
      </c>
      <c r="G9" s="56">
        <v>8</v>
      </c>
      <c r="H9" s="56">
        <v>2</v>
      </c>
      <c r="I9" s="56">
        <v>6</v>
      </c>
      <c r="J9" s="61">
        <f t="shared" si="2"/>
        <v>25</v>
      </c>
      <c r="K9" s="61">
        <f t="shared" si="3"/>
        <v>75</v>
      </c>
    </row>
    <row r="10" spans="1:11" ht="15.6" x14ac:dyDescent="0.3">
      <c r="A10" s="63" t="s">
        <v>92</v>
      </c>
      <c r="B10" s="56">
        <v>14</v>
      </c>
      <c r="C10" s="56">
        <v>7</v>
      </c>
      <c r="D10" s="56">
        <v>7</v>
      </c>
      <c r="E10" s="61">
        <f t="shared" si="0"/>
        <v>50</v>
      </c>
      <c r="F10" s="61">
        <f t="shared" si="1"/>
        <v>50</v>
      </c>
      <c r="G10" s="56">
        <v>5</v>
      </c>
      <c r="H10" s="56">
        <v>2</v>
      </c>
      <c r="I10" s="56">
        <v>3</v>
      </c>
      <c r="J10" s="61">
        <f t="shared" si="2"/>
        <v>40</v>
      </c>
      <c r="K10" s="61">
        <f t="shared" si="3"/>
        <v>60</v>
      </c>
    </row>
    <row r="11" spans="1:11" ht="15.6" x14ac:dyDescent="0.3">
      <c r="A11" s="63" t="s">
        <v>93</v>
      </c>
      <c r="B11" s="56">
        <v>33</v>
      </c>
      <c r="C11" s="56">
        <v>11</v>
      </c>
      <c r="D11" s="56">
        <v>22</v>
      </c>
      <c r="E11" s="61">
        <f t="shared" si="0"/>
        <v>33.333333333333329</v>
      </c>
      <c r="F11" s="61">
        <f t="shared" si="1"/>
        <v>66.666666666666657</v>
      </c>
      <c r="G11" s="56">
        <v>10</v>
      </c>
      <c r="H11" s="56">
        <v>0</v>
      </c>
      <c r="I11" s="56">
        <v>10</v>
      </c>
      <c r="J11" s="61">
        <f t="shared" si="2"/>
        <v>0</v>
      </c>
      <c r="K11" s="61">
        <f t="shared" si="3"/>
        <v>100</v>
      </c>
    </row>
    <row r="12" spans="1:11" ht="15.6" x14ac:dyDescent="0.3">
      <c r="A12" s="63" t="s">
        <v>94</v>
      </c>
      <c r="B12" s="56">
        <v>24</v>
      </c>
      <c r="C12" s="56">
        <v>12</v>
      </c>
      <c r="D12" s="56">
        <v>12</v>
      </c>
      <c r="E12" s="61">
        <f t="shared" si="0"/>
        <v>50</v>
      </c>
      <c r="F12" s="61">
        <f t="shared" si="1"/>
        <v>50</v>
      </c>
      <c r="G12" s="56">
        <v>12</v>
      </c>
      <c r="H12" s="56">
        <v>0</v>
      </c>
      <c r="I12" s="56">
        <v>12</v>
      </c>
      <c r="J12" s="61">
        <f t="shared" si="2"/>
        <v>0</v>
      </c>
      <c r="K12" s="61">
        <f t="shared" si="3"/>
        <v>100</v>
      </c>
    </row>
    <row r="13" spans="1:11" ht="15.6" x14ac:dyDescent="0.3">
      <c r="A13" s="63" t="s">
        <v>95</v>
      </c>
      <c r="B13" s="56">
        <v>8</v>
      </c>
      <c r="C13" s="56">
        <v>4</v>
      </c>
      <c r="D13" s="56">
        <v>4</v>
      </c>
      <c r="E13" s="61">
        <f t="shared" si="0"/>
        <v>50</v>
      </c>
      <c r="F13" s="61">
        <f t="shared" si="1"/>
        <v>50</v>
      </c>
      <c r="G13" s="56">
        <v>20</v>
      </c>
      <c r="H13" s="56">
        <v>0</v>
      </c>
      <c r="I13" s="56">
        <v>20</v>
      </c>
      <c r="J13" s="61">
        <f t="shared" si="2"/>
        <v>0</v>
      </c>
      <c r="K13" s="61">
        <f t="shared" si="3"/>
        <v>100</v>
      </c>
    </row>
    <row r="14" spans="1:11" x14ac:dyDescent="0.3">
      <c r="A14" s="55" t="s">
        <v>96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</row>
  </sheetData>
  <mergeCells count="10">
    <mergeCell ref="A1:K1"/>
    <mergeCell ref="A2:A4"/>
    <mergeCell ref="B2:F2"/>
    <mergeCell ref="G2:K2"/>
    <mergeCell ref="B3:B4"/>
    <mergeCell ref="C3:D3"/>
    <mergeCell ref="E3:F3"/>
    <mergeCell ref="G3:G4"/>
    <mergeCell ref="H3:I3"/>
    <mergeCell ref="J3:K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2F214-D173-4227-8BCA-C0F5342E8D57}">
  <dimension ref="A1:E5"/>
  <sheetViews>
    <sheetView workbookViewId="0">
      <selection activeCell="D13" sqref="D13"/>
    </sheetView>
  </sheetViews>
  <sheetFormatPr defaultRowHeight="14.4" x14ac:dyDescent="0.3"/>
  <cols>
    <col min="1" max="5" width="12.88671875" customWidth="1"/>
  </cols>
  <sheetData>
    <row r="1" spans="1:5" ht="45" customHeight="1" x14ac:dyDescent="0.3">
      <c r="A1" s="80" t="s">
        <v>98</v>
      </c>
      <c r="B1" s="81"/>
      <c r="C1" s="81"/>
      <c r="D1" s="81"/>
      <c r="E1" s="82"/>
    </row>
    <row r="2" spans="1:5" ht="15.6" x14ac:dyDescent="0.3">
      <c r="A2" s="83" t="s">
        <v>3</v>
      </c>
      <c r="B2" s="85" t="s">
        <v>3</v>
      </c>
      <c r="C2" s="86"/>
      <c r="D2" s="87" t="s">
        <v>99</v>
      </c>
      <c r="E2" s="86"/>
    </row>
    <row r="3" spans="1:5" ht="15.6" x14ac:dyDescent="0.3">
      <c r="A3" s="84"/>
      <c r="B3" s="64" t="s">
        <v>85</v>
      </c>
      <c r="C3" s="65" t="s">
        <v>86</v>
      </c>
      <c r="D3" s="65" t="s">
        <v>85</v>
      </c>
      <c r="E3" s="65" t="s">
        <v>86</v>
      </c>
    </row>
    <row r="4" spans="1:5" ht="15.6" x14ac:dyDescent="0.3">
      <c r="A4" s="66">
        <v>233</v>
      </c>
      <c r="B4" s="65">
        <v>95</v>
      </c>
      <c r="C4" s="65">
        <v>138</v>
      </c>
      <c r="D4" s="67">
        <f>B4/A4*100</f>
        <v>40.772532188841204</v>
      </c>
      <c r="E4" s="67">
        <f>C4/A4*100</f>
        <v>59.227467811158796</v>
      </c>
    </row>
    <row r="5" spans="1:5" x14ac:dyDescent="0.3">
      <c r="A5" s="55" t="s">
        <v>100</v>
      </c>
      <c r="B5" s="37"/>
      <c r="C5" s="37"/>
      <c r="D5" s="37"/>
      <c r="E5" s="37"/>
    </row>
  </sheetData>
  <mergeCells count="4">
    <mergeCell ref="A1:E1"/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8D50D-4157-4565-9866-0AB73E30EE15}">
  <dimension ref="A1:E5"/>
  <sheetViews>
    <sheetView workbookViewId="0">
      <selection sqref="A1:E1"/>
    </sheetView>
  </sheetViews>
  <sheetFormatPr defaultRowHeight="14.4" x14ac:dyDescent="0.3"/>
  <cols>
    <col min="1" max="5" width="14" customWidth="1"/>
  </cols>
  <sheetData>
    <row r="1" spans="1:5" ht="45" customHeight="1" x14ac:dyDescent="0.3">
      <c r="A1" s="80" t="s">
        <v>101</v>
      </c>
      <c r="B1" s="81"/>
      <c r="C1" s="81"/>
      <c r="D1" s="81"/>
      <c r="E1" s="82"/>
    </row>
    <row r="2" spans="1:5" ht="14.4" customHeight="1" x14ac:dyDescent="0.3">
      <c r="A2" s="83" t="s">
        <v>3</v>
      </c>
      <c r="B2" s="88" t="s">
        <v>3</v>
      </c>
      <c r="C2" s="86"/>
      <c r="D2" s="87" t="s">
        <v>99</v>
      </c>
      <c r="E2" s="86"/>
    </row>
    <row r="3" spans="1:5" ht="15.6" x14ac:dyDescent="0.3">
      <c r="A3" s="84"/>
      <c r="B3" s="64" t="s">
        <v>85</v>
      </c>
      <c r="C3" s="65" t="s">
        <v>86</v>
      </c>
      <c r="D3" s="65" t="s">
        <v>85</v>
      </c>
      <c r="E3" s="65" t="s">
        <v>86</v>
      </c>
    </row>
    <row r="4" spans="1:5" ht="15.6" x14ac:dyDescent="0.3">
      <c r="A4" s="66">
        <v>286</v>
      </c>
      <c r="B4" s="65">
        <v>102</v>
      </c>
      <c r="C4" s="65">
        <v>184</v>
      </c>
      <c r="D4" s="67">
        <f>B4/A4*100</f>
        <v>35.664335664335667</v>
      </c>
      <c r="E4" s="67">
        <f>C4/A4*100</f>
        <v>64.335664335664333</v>
      </c>
    </row>
    <row r="5" spans="1:5" x14ac:dyDescent="0.3">
      <c r="A5" s="55" t="s">
        <v>100</v>
      </c>
      <c r="B5" s="37"/>
      <c r="C5" s="37"/>
      <c r="D5" s="37"/>
      <c r="E5" s="37"/>
    </row>
  </sheetData>
  <mergeCells count="4">
    <mergeCell ref="A1:E1"/>
    <mergeCell ref="A2:A3"/>
    <mergeCell ref="B2:C2"/>
    <mergeCell ref="D2:E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021B54-30CE-40BF-A5B7-37335BA201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9FC68E-3D83-4A7D-9EAE-1E5DBDB0DCE5}">
  <ds:schemaRefs>
    <ds:schemaRef ds:uri="http://schemas.microsoft.com/office/2006/metadata/properties"/>
    <ds:schemaRef ds:uri="http://schemas.microsoft.com/office/infopath/2007/PartnerControls"/>
    <ds:schemaRef ds:uri="8671ea57-2ce5-4a01-988a-3cfa9a895f9f"/>
    <ds:schemaRef ds:uri="16eafe7b-64e5-40df-8ec2-a0d2202d4a2d"/>
  </ds:schemaRefs>
</ds:datastoreItem>
</file>

<file path=customXml/itemProps3.xml><?xml version="1.0" encoding="utf-8"?>
<ds:datastoreItem xmlns:ds="http://schemas.openxmlformats.org/officeDocument/2006/customXml" ds:itemID="{C42E0ECC-B49B-4950-BEFD-50774CA3EB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eafe7b-64e5-40df-8ec2-a0d2202d4a2d"/>
    <ds:schemaRef ds:uri="8671ea57-2ce5-4a01-988a-3cfa9a895f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35</vt:i4>
      </vt:variant>
    </vt:vector>
  </HeadingPairs>
  <TitlesOfParts>
    <vt:vector size="35" baseType="lpstr">
      <vt:lpstr>IBGE_PeNSE</vt:lpstr>
      <vt:lpstr>TAB 7.1</vt:lpstr>
      <vt:lpstr>TAB 7.2</vt:lpstr>
      <vt:lpstr>TAB 7.3</vt:lpstr>
      <vt:lpstr>COB_CPB</vt:lpstr>
      <vt:lpstr>TAB 7.4.a</vt:lpstr>
      <vt:lpstr>TAB 7.4.b</vt:lpstr>
      <vt:lpstr>TAB 7.5.a</vt:lpstr>
      <vt:lpstr>TAB 7.5.b</vt:lpstr>
      <vt:lpstr>MEsporte_BolsaAtleta</vt:lpstr>
      <vt:lpstr>TAB 7.6.a</vt:lpstr>
      <vt:lpstr>TAB 7.6.b</vt:lpstr>
      <vt:lpstr>TAB 7.6.c</vt:lpstr>
      <vt:lpstr>BA categorias 20</vt:lpstr>
      <vt:lpstr>TAB 7.7.a</vt:lpstr>
      <vt:lpstr>TAB 7.7.b</vt:lpstr>
      <vt:lpstr>TAB 7.7.c</vt:lpstr>
      <vt:lpstr>BA Def 20</vt:lpstr>
      <vt:lpstr>TAB 7.8.a</vt:lpstr>
      <vt:lpstr>BA nac 20</vt:lpstr>
      <vt:lpstr>TAB 7.8.b</vt:lpstr>
      <vt:lpstr>TAB 7.8.c</vt:lpstr>
      <vt:lpstr>TAB 7.9.a</vt:lpstr>
      <vt:lpstr>TAB 7.9.b</vt:lpstr>
      <vt:lpstr>TAB 7.9.c</vt:lpstr>
      <vt:lpstr>BA olimp 20</vt:lpstr>
      <vt:lpstr>TAB 7.10.a</vt:lpstr>
      <vt:lpstr>TAB 7.10.b</vt:lpstr>
      <vt:lpstr>TAB 7.10.c</vt:lpstr>
      <vt:lpstr>TAB 7.11.a</vt:lpstr>
      <vt:lpstr>BA INT 20</vt:lpstr>
      <vt:lpstr>TAB 7.11.b</vt:lpstr>
      <vt:lpstr>TAB 7.11.c</vt:lpstr>
      <vt:lpstr>MSaúde_VIGITEL</vt:lpstr>
      <vt:lpstr>TAB 7.12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Kamilla Dantas Matias</dc:creator>
  <cp:keywords/>
  <dc:description/>
  <cp:lastModifiedBy>Alessandra Scalioni Brito</cp:lastModifiedBy>
  <cp:revision/>
  <dcterms:created xsi:type="dcterms:W3CDTF">2023-06-02T12:53:53Z</dcterms:created>
  <dcterms:modified xsi:type="dcterms:W3CDTF">2024-05-03T18:52:21Z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</Properties>
</file>